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11-17" sheetId="4" r:id="rId1"/>
    <sheet name="Лист2" sheetId="2" r:id="rId2"/>
    <sheet name="Лист3" sheetId="3" r:id="rId3"/>
  </sheets>
  <definedNames>
    <definedName name="_xlnm.Print_Area" localSheetId="0">'11-17'!$A$1:$O$103</definedName>
  </definedNames>
  <calcPr calcId="124519"/>
</workbook>
</file>

<file path=xl/calcChain.xml><?xml version="1.0" encoding="utf-8"?>
<calcChain xmlns="http://schemas.openxmlformats.org/spreadsheetml/2006/main">
  <c r="O22" i="4"/>
  <c r="N22"/>
  <c r="M22"/>
  <c r="L22"/>
  <c r="K22"/>
  <c r="J22"/>
  <c r="I22"/>
  <c r="H22"/>
  <c r="G22"/>
  <c r="F22"/>
  <c r="E22"/>
  <c r="D22"/>
  <c r="O93"/>
  <c r="N93"/>
  <c r="M93"/>
  <c r="L93"/>
  <c r="K93"/>
  <c r="J93"/>
  <c r="I93"/>
  <c r="H93"/>
  <c r="G93"/>
  <c r="F93"/>
  <c r="E93"/>
  <c r="D93"/>
  <c r="O75"/>
  <c r="N75"/>
  <c r="M75"/>
  <c r="L75"/>
  <c r="K75"/>
  <c r="J75"/>
  <c r="I75"/>
  <c r="H75"/>
  <c r="G75"/>
  <c r="F75"/>
  <c r="E75"/>
  <c r="D75"/>
  <c r="O40"/>
  <c r="D67"/>
  <c r="N40"/>
  <c r="M40"/>
  <c r="L40"/>
  <c r="K40"/>
  <c r="J40"/>
  <c r="I40"/>
  <c r="H40"/>
  <c r="G40"/>
  <c r="F40"/>
  <c r="E40"/>
  <c r="D40"/>
  <c r="O101"/>
  <c r="N101"/>
  <c r="M101"/>
  <c r="L101"/>
  <c r="K101"/>
  <c r="J101"/>
  <c r="I101"/>
  <c r="H101"/>
  <c r="G101"/>
  <c r="F101"/>
  <c r="E101"/>
  <c r="D101"/>
  <c r="O67"/>
  <c r="N67"/>
  <c r="M67"/>
  <c r="L67"/>
  <c r="K67"/>
  <c r="J67"/>
  <c r="H58"/>
  <c r="I67"/>
  <c r="H67"/>
  <c r="G67"/>
  <c r="F67"/>
  <c r="E67"/>
  <c r="O83"/>
  <c r="N83"/>
  <c r="M83"/>
  <c r="L83"/>
  <c r="K83"/>
  <c r="J83"/>
  <c r="I83"/>
  <c r="H83"/>
  <c r="G83"/>
  <c r="F83"/>
  <c r="E83"/>
  <c r="D83"/>
  <c r="O49"/>
  <c r="N49"/>
  <c r="M49"/>
  <c r="L49"/>
  <c r="K49"/>
  <c r="J49"/>
  <c r="I49"/>
  <c r="H49"/>
  <c r="G49"/>
  <c r="F49"/>
  <c r="E49"/>
  <c r="D49"/>
  <c r="O30"/>
  <c r="N30"/>
  <c r="M30"/>
  <c r="L30"/>
  <c r="K30"/>
  <c r="J30"/>
  <c r="I30"/>
  <c r="H30"/>
  <c r="G30"/>
  <c r="F30"/>
  <c r="E30"/>
  <c r="D30"/>
  <c r="D58"/>
  <c r="E58"/>
  <c r="F58"/>
  <c r="G58"/>
  <c r="I58"/>
  <c r="J58"/>
  <c r="K58"/>
  <c r="L58"/>
  <c r="M58"/>
  <c r="N58"/>
  <c r="O58"/>
  <c r="K102" l="1"/>
  <c r="N102"/>
  <c r="G102"/>
  <c r="D102"/>
  <c r="L102"/>
  <c r="J102"/>
  <c r="H102"/>
  <c r="F102"/>
  <c r="O102"/>
  <c r="M102"/>
  <c r="E102"/>
  <c r="I102"/>
</calcChain>
</file>

<file path=xl/sharedStrings.xml><?xml version="1.0" encoding="utf-8"?>
<sst xmlns="http://schemas.openxmlformats.org/spreadsheetml/2006/main" count="194" uniqueCount="108">
  <si>
    <t>Хлеб пшеничный</t>
  </si>
  <si>
    <t>ИТОГО</t>
  </si>
  <si>
    <t>Чай с сахаром</t>
  </si>
  <si>
    <t>№ рецеп</t>
  </si>
  <si>
    <t xml:space="preserve">Масса </t>
  </si>
  <si>
    <t>порции</t>
  </si>
  <si>
    <t>Пищевые вещества, г</t>
  </si>
  <si>
    <t>Белки</t>
  </si>
  <si>
    <t>Жиры</t>
  </si>
  <si>
    <t>Углев</t>
  </si>
  <si>
    <t>В1</t>
  </si>
  <si>
    <t>А</t>
  </si>
  <si>
    <t>Е</t>
  </si>
  <si>
    <t>С</t>
  </si>
  <si>
    <t>Са</t>
  </si>
  <si>
    <t>Р</t>
  </si>
  <si>
    <t>Mg</t>
  </si>
  <si>
    <t>Fe</t>
  </si>
  <si>
    <t>№451</t>
  </si>
  <si>
    <t>№719</t>
  </si>
  <si>
    <t>№1</t>
  </si>
  <si>
    <t>№43</t>
  </si>
  <si>
    <t xml:space="preserve"> </t>
  </si>
  <si>
    <t xml:space="preserve">  </t>
  </si>
  <si>
    <t>спр  2012</t>
  </si>
  <si>
    <t>30/10</t>
  </si>
  <si>
    <t>УТВЕРЖДАЮ</t>
  </si>
  <si>
    <t>Директор МКОУ СОШ № 24 р.п. Юрты</t>
  </si>
  <si>
    <t>В.М.Ерофеев</t>
  </si>
  <si>
    <t xml:space="preserve">Минеоальн. Вещ. мг </t>
  </si>
  <si>
    <t>Витамины мг.</t>
  </si>
  <si>
    <t>Энергетическая ценность</t>
  </si>
  <si>
    <t xml:space="preserve">                   Понедельник.  День первый</t>
  </si>
  <si>
    <t xml:space="preserve">ИТОГО </t>
  </si>
  <si>
    <t>ВСЕГО</t>
  </si>
  <si>
    <t>Рис отварной</t>
  </si>
  <si>
    <t>Птица отварная</t>
  </si>
  <si>
    <t>№694</t>
  </si>
  <si>
    <t>Картофельное пюре</t>
  </si>
  <si>
    <t>Кофейный напиток</t>
  </si>
  <si>
    <t>Хлеб  пшеничный</t>
  </si>
  <si>
    <t>№679</t>
  </si>
  <si>
    <t>№688</t>
  </si>
  <si>
    <t>№692</t>
  </si>
  <si>
    <t>Пельмени отварные с маслом</t>
  </si>
  <si>
    <t>№637</t>
  </si>
  <si>
    <t>№943</t>
  </si>
  <si>
    <t>№229</t>
  </si>
  <si>
    <t>№423</t>
  </si>
  <si>
    <t xml:space="preserve">                   Завтрак</t>
  </si>
  <si>
    <t xml:space="preserve">              Завтрак</t>
  </si>
  <si>
    <t xml:space="preserve">              Вторник.  День второй</t>
  </si>
  <si>
    <t xml:space="preserve">              Среда.  День третий</t>
  </si>
  <si>
    <t xml:space="preserve">              Четверг.  День четвертый</t>
  </si>
  <si>
    <t xml:space="preserve">              Пятница.  День пятый</t>
  </si>
  <si>
    <t xml:space="preserve">              Понедельник.  День шестой</t>
  </si>
  <si>
    <t xml:space="preserve">              Вторник.  День седьмой</t>
  </si>
  <si>
    <t xml:space="preserve">              Четверг.  День девятый</t>
  </si>
  <si>
    <t xml:space="preserve">              Пятница.  День десятый</t>
  </si>
  <si>
    <t>П/Р</t>
  </si>
  <si>
    <t>Салат из свеклы с растительным маслом</t>
  </si>
  <si>
    <t>№338</t>
  </si>
  <si>
    <t>Прием пищи, наименование блюда</t>
  </si>
  <si>
    <t>№384</t>
  </si>
  <si>
    <t>№ 451</t>
  </si>
  <si>
    <t>Бутерброд с сыром</t>
  </si>
  <si>
    <t>№ 9</t>
  </si>
  <si>
    <t>Среда. День восьмой</t>
  </si>
  <si>
    <t>Салат из белокочанной капусты</t>
  </si>
  <si>
    <t>№5</t>
  </si>
  <si>
    <t>Кукуруза консервированная</t>
  </si>
  <si>
    <t xml:space="preserve">                                       тел. 8(395-63)61114</t>
  </si>
  <si>
    <t>МКОУ СОШ № 24 р.п. Юрты</t>
  </si>
  <si>
    <t>Какао из консервов "Какао со сгущённым молоком и сахаром"</t>
  </si>
  <si>
    <t>Рыба, тушённая в томате с овощами</t>
  </si>
  <si>
    <t>Каша рассыпчатая гречневая</t>
  </si>
  <si>
    <t>Макаронные изделия отварные</t>
  </si>
  <si>
    <t>Мясо тушеное консервированное</t>
  </si>
  <si>
    <t>№686</t>
  </si>
  <si>
    <t>Сыр (порциями)</t>
  </si>
  <si>
    <t>№42</t>
  </si>
  <si>
    <t>№52</t>
  </si>
  <si>
    <t>Чай с сахаром и лимоном</t>
  </si>
  <si>
    <t xml:space="preserve">Испонитель :          Жадовец Т.М.              Калькулятор                                       </t>
  </si>
  <si>
    <t>№297</t>
  </si>
  <si>
    <t>№76</t>
  </si>
  <si>
    <t>Сдоба в\с</t>
  </si>
  <si>
    <t>Ленивые голубцы п\ф</t>
  </si>
  <si>
    <t>Тефтели п\ф</t>
  </si>
  <si>
    <t>Ёжики п\ф</t>
  </si>
  <si>
    <t>Плоды свежие</t>
  </si>
  <si>
    <t xml:space="preserve">Бутерброд с повидлом </t>
  </si>
  <si>
    <t>30\20</t>
  </si>
  <si>
    <t xml:space="preserve">Гуляш из мяса птицы </t>
  </si>
  <si>
    <t>№437</t>
  </si>
  <si>
    <t>№216</t>
  </si>
  <si>
    <t>Картофель тушёный с говядиной консервированной</t>
  </si>
  <si>
    <t>№71</t>
  </si>
  <si>
    <t>Салат из моркови</t>
  </si>
  <si>
    <t>сезон  осень-зима 12  лет и старше</t>
  </si>
  <si>
    <t>Десятидневное  меню и пищевая ценность приготовляемых блюд ( Многодетные и Малообеспеченные)                                                                       Сборник технологических карт. Рецептур блюд кулинарных изделий для школьного питания 2005,                                                                     2012,2017 г. Под редакцией Маннановой Н.А. Залиева И.В. Могильнова М.П. Тутельяна В.А.</t>
  </si>
  <si>
    <t>100</t>
  </si>
  <si>
    <t>Котлета "Любимая"</t>
  </si>
  <si>
    <t>Бутерброд с маслом</t>
  </si>
  <si>
    <t>30\10</t>
  </si>
  <si>
    <t>№4</t>
  </si>
  <si>
    <t>Зеленый горошек консервированный</t>
  </si>
  <si>
    <r>
      <t>"__16__" _</t>
    </r>
    <r>
      <rPr>
        <u/>
        <sz val="11"/>
        <color indexed="8"/>
        <rFont val="Times New Roman"/>
        <family val="1"/>
        <charset val="204"/>
      </rPr>
      <t>сентября__</t>
    </r>
    <r>
      <rPr>
        <sz val="11"/>
        <color indexed="8"/>
        <rFont val="Times New Roman"/>
        <family val="1"/>
        <charset val="204"/>
      </rPr>
      <t>______ 2024г.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</si>
</sst>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/>
    <xf numFmtId="0" fontId="3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3" fillId="0" borderId="4" xfId="0" applyFont="1" applyBorder="1"/>
    <xf numFmtId="0" fontId="6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3"/>
  <sheetViews>
    <sheetView tabSelected="1" view="pageBreakPreview" zoomScaleSheetLayoutView="100" workbookViewId="0">
      <selection activeCell="H5" sqref="H5"/>
    </sheetView>
  </sheetViews>
  <sheetFormatPr defaultRowHeight="15"/>
  <cols>
    <col min="1" max="1" width="8.28515625" customWidth="1"/>
    <col min="2" max="2" width="40.140625" customWidth="1"/>
    <col min="3" max="3" width="9.140625" customWidth="1"/>
    <col min="4" max="4" width="8.42578125" customWidth="1"/>
    <col min="5" max="5" width="7.7109375" customWidth="1"/>
    <col min="6" max="6" width="7.140625" customWidth="1"/>
    <col min="7" max="7" width="13.85546875" customWidth="1"/>
    <col min="8" max="8" width="8.28515625" customWidth="1"/>
    <col min="9" max="9" width="6.85546875" customWidth="1"/>
    <col min="10" max="10" width="6.5703125" customWidth="1"/>
    <col min="11" max="11" width="7.140625" customWidth="1"/>
    <col min="12" max="12" width="7.28515625" customWidth="1"/>
    <col min="13" max="13" width="8.42578125" customWidth="1"/>
    <col min="14" max="14" width="8.140625" customWidth="1"/>
    <col min="15" max="15" width="11.7109375" customWidth="1"/>
    <col min="16" max="16" width="8.140625" customWidth="1"/>
  </cols>
  <sheetData>
    <row r="1" spans="1:20">
      <c r="A1" s="24"/>
      <c r="B1" s="24"/>
      <c r="C1" s="24"/>
      <c r="D1" s="24"/>
      <c r="E1" s="24"/>
      <c r="F1" s="24"/>
      <c r="G1" s="24"/>
      <c r="H1" s="25" t="s">
        <v>26</v>
      </c>
      <c r="I1" s="25"/>
      <c r="J1" s="25"/>
      <c r="K1" s="25"/>
      <c r="L1" s="25"/>
      <c r="M1" s="25"/>
      <c r="N1" s="25"/>
      <c r="O1" s="25"/>
      <c r="P1" s="25"/>
      <c r="Q1" s="22"/>
      <c r="R1" s="22"/>
    </row>
    <row r="2" spans="1:20">
      <c r="A2" s="24"/>
      <c r="B2" s="24"/>
      <c r="C2" s="24"/>
      <c r="D2" s="24"/>
      <c r="E2" s="24"/>
      <c r="F2" s="24"/>
      <c r="G2" s="24"/>
      <c r="H2" s="24" t="s">
        <v>27</v>
      </c>
      <c r="I2" s="24"/>
      <c r="J2" s="24"/>
      <c r="K2" s="24"/>
      <c r="L2" s="24"/>
      <c r="M2" s="24"/>
      <c r="N2" s="24"/>
      <c r="O2" s="24"/>
      <c r="P2" s="24"/>
      <c r="Q2" s="22"/>
      <c r="R2" s="22"/>
    </row>
    <row r="3" spans="1:20" ht="19.5" customHeight="1">
      <c r="A3" s="24"/>
      <c r="B3" s="24"/>
      <c r="C3" s="24"/>
      <c r="D3" s="24"/>
      <c r="E3" s="24"/>
      <c r="F3" s="24"/>
      <c r="G3" s="24"/>
      <c r="H3" s="24" t="s">
        <v>28</v>
      </c>
      <c r="I3" s="24"/>
      <c r="J3" s="24"/>
      <c r="K3" s="24"/>
      <c r="L3" s="24"/>
      <c r="M3" s="24"/>
      <c r="N3" s="24"/>
      <c r="O3" s="24"/>
      <c r="P3" s="24"/>
      <c r="Q3" s="22"/>
      <c r="R3" s="22"/>
    </row>
    <row r="4" spans="1:20" ht="21.75" customHeight="1">
      <c r="A4" s="24"/>
      <c r="B4" s="24"/>
      <c r="C4" s="24"/>
      <c r="D4" s="24"/>
      <c r="E4" s="24"/>
      <c r="F4" s="24"/>
      <c r="G4" s="24"/>
      <c r="H4" s="24" t="s">
        <v>107</v>
      </c>
      <c r="I4" s="24"/>
      <c r="J4" s="24"/>
      <c r="K4" s="24"/>
      <c r="L4" s="24"/>
      <c r="M4" s="24"/>
      <c r="N4" s="24"/>
      <c r="O4" s="24"/>
      <c r="P4" s="24"/>
      <c r="Q4" s="22"/>
      <c r="R4" s="22"/>
    </row>
    <row r="5" spans="1:20">
      <c r="A5" s="24"/>
      <c r="B5" s="24"/>
      <c r="C5" s="24"/>
      <c r="D5" s="24"/>
      <c r="E5" s="24"/>
      <c r="F5" s="24"/>
      <c r="G5" s="26"/>
      <c r="H5" s="24"/>
      <c r="I5" s="24"/>
      <c r="J5" s="24"/>
      <c r="K5" s="24"/>
      <c r="L5" s="24"/>
      <c r="M5" s="24"/>
      <c r="N5" s="24"/>
      <c r="O5" s="24"/>
      <c r="P5" s="24"/>
      <c r="Q5" s="22"/>
      <c r="R5" s="22"/>
    </row>
    <row r="6" spans="1:20">
      <c r="A6" s="24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2"/>
      <c r="R6" s="22"/>
    </row>
    <row r="7" spans="1:20" ht="18.75">
      <c r="A7" s="22"/>
      <c r="B7" s="22"/>
      <c r="C7" s="22"/>
      <c r="D7" s="27" t="s">
        <v>72</v>
      </c>
      <c r="E7" s="27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0">
      <c r="A8" s="22"/>
      <c r="B8" s="25"/>
      <c r="C8" s="51" t="s">
        <v>100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22"/>
    </row>
    <row r="9" spans="1:20">
      <c r="A9" s="22"/>
      <c r="B9" s="25" t="s">
        <v>99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22"/>
    </row>
    <row r="10" spans="1:20" ht="19.5" customHeight="1">
      <c r="A10" s="22"/>
      <c r="B10" s="25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22"/>
    </row>
    <row r="11" spans="1:20" hidden="1"/>
    <row r="12" spans="1:20">
      <c r="A12" s="3" t="s">
        <v>3</v>
      </c>
      <c r="B12" s="69" t="s">
        <v>62</v>
      </c>
      <c r="C12" s="3" t="s">
        <v>4</v>
      </c>
      <c r="D12" s="58" t="s">
        <v>6</v>
      </c>
      <c r="E12" s="59"/>
      <c r="F12" s="60"/>
      <c r="G12" s="67" t="s">
        <v>31</v>
      </c>
      <c r="H12" s="64" t="s">
        <v>29</v>
      </c>
      <c r="I12" s="65"/>
      <c r="J12" s="65"/>
      <c r="K12" s="66"/>
      <c r="L12" s="61" t="s">
        <v>30</v>
      </c>
      <c r="M12" s="62"/>
      <c r="N12" s="62"/>
      <c r="O12" s="63"/>
      <c r="P12" s="10"/>
    </row>
    <row r="13" spans="1:20">
      <c r="A13" s="4" t="s">
        <v>24</v>
      </c>
      <c r="B13" s="70"/>
      <c r="C13" s="4" t="s">
        <v>5</v>
      </c>
      <c r="D13" s="1" t="s">
        <v>7</v>
      </c>
      <c r="E13" s="1" t="s">
        <v>8</v>
      </c>
      <c r="F13" s="1" t="s">
        <v>9</v>
      </c>
      <c r="G13" s="68"/>
      <c r="H13" s="2" t="s">
        <v>14</v>
      </c>
      <c r="I13" s="2" t="s">
        <v>16</v>
      </c>
      <c r="J13" s="2" t="s">
        <v>15</v>
      </c>
      <c r="K13" s="2" t="s">
        <v>17</v>
      </c>
      <c r="L13" s="2" t="s">
        <v>10</v>
      </c>
      <c r="M13" s="2" t="s">
        <v>13</v>
      </c>
      <c r="N13" s="2" t="s">
        <v>12</v>
      </c>
      <c r="O13" s="2" t="s">
        <v>11</v>
      </c>
      <c r="P13" s="11"/>
    </row>
    <row r="14" spans="1:20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  <c r="I14" s="2">
        <v>9</v>
      </c>
      <c r="J14" s="2">
        <v>10</v>
      </c>
      <c r="K14" s="2">
        <v>11</v>
      </c>
      <c r="L14" s="2">
        <v>12</v>
      </c>
      <c r="M14" s="2">
        <v>13</v>
      </c>
      <c r="N14" s="2">
        <v>14</v>
      </c>
      <c r="O14" s="2">
        <v>15</v>
      </c>
      <c r="P14" s="11"/>
      <c r="S14" t="s">
        <v>23</v>
      </c>
      <c r="T14" t="s">
        <v>22</v>
      </c>
    </row>
    <row r="15" spans="1:20">
      <c r="A15" s="52" t="s">
        <v>32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  <c r="P15" s="11"/>
    </row>
    <row r="16" spans="1:20">
      <c r="A16" s="55" t="s">
        <v>49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11"/>
    </row>
    <row r="17" spans="1:18">
      <c r="A17" s="6" t="s">
        <v>80</v>
      </c>
      <c r="B17" s="23" t="s">
        <v>79</v>
      </c>
      <c r="C17" s="9">
        <v>15</v>
      </c>
      <c r="D17" s="20">
        <v>3.48</v>
      </c>
      <c r="E17" s="20">
        <v>4.43</v>
      </c>
      <c r="F17" s="35">
        <v>0</v>
      </c>
      <c r="G17" s="20">
        <v>54.6</v>
      </c>
      <c r="H17" s="35">
        <v>132</v>
      </c>
      <c r="I17" s="35">
        <v>5.25</v>
      </c>
      <c r="J17" s="35">
        <v>75</v>
      </c>
      <c r="K17" s="35">
        <v>0.15</v>
      </c>
      <c r="L17" s="35">
        <v>0.01</v>
      </c>
      <c r="M17" s="35">
        <v>0.105</v>
      </c>
      <c r="N17" s="35">
        <v>0</v>
      </c>
      <c r="O17" s="35">
        <v>39</v>
      </c>
      <c r="P17" s="11"/>
    </row>
    <row r="18" spans="1:18" ht="18" customHeight="1">
      <c r="A18" s="6" t="s">
        <v>19</v>
      </c>
      <c r="B18" s="6" t="s">
        <v>44</v>
      </c>
      <c r="C18" s="9">
        <v>200</v>
      </c>
      <c r="D18" s="9">
        <v>13.35</v>
      </c>
      <c r="E18" s="9">
        <v>22.35</v>
      </c>
      <c r="F18" s="9">
        <v>29.4</v>
      </c>
      <c r="G18" s="9">
        <v>378</v>
      </c>
      <c r="H18" s="9">
        <v>0.45</v>
      </c>
      <c r="I18" s="9">
        <v>135.6</v>
      </c>
      <c r="J18" s="9">
        <v>0</v>
      </c>
      <c r="K18" s="9">
        <v>1.1399999999999999</v>
      </c>
      <c r="L18" s="9">
        <v>0.06</v>
      </c>
      <c r="M18" s="9">
        <v>0.45</v>
      </c>
      <c r="N18" s="9">
        <v>0</v>
      </c>
      <c r="O18" s="9">
        <v>0</v>
      </c>
      <c r="P18" s="13"/>
    </row>
    <row r="19" spans="1:18" ht="30">
      <c r="A19" s="6" t="s">
        <v>63</v>
      </c>
      <c r="B19" s="34" t="s">
        <v>73</v>
      </c>
      <c r="C19" s="9">
        <v>200</v>
      </c>
      <c r="D19" s="9">
        <v>3.28</v>
      </c>
      <c r="E19" s="9">
        <v>3</v>
      </c>
      <c r="F19" s="9">
        <v>20.64</v>
      </c>
      <c r="G19" s="9">
        <v>122.6</v>
      </c>
      <c r="H19" s="9">
        <v>7.38</v>
      </c>
      <c r="I19" s="9">
        <v>1.62</v>
      </c>
      <c r="J19" s="9">
        <v>0</v>
      </c>
      <c r="K19" s="9">
        <v>0</v>
      </c>
      <c r="L19" s="9">
        <v>0.04</v>
      </c>
      <c r="M19" s="9">
        <v>0.52</v>
      </c>
      <c r="N19" s="9">
        <v>8</v>
      </c>
      <c r="O19" s="9">
        <v>12</v>
      </c>
      <c r="P19" s="12"/>
    </row>
    <row r="20" spans="1:18">
      <c r="A20" s="6" t="s">
        <v>59</v>
      </c>
      <c r="B20" s="6" t="s">
        <v>40</v>
      </c>
      <c r="C20" s="9">
        <v>30</v>
      </c>
      <c r="D20" s="9">
        <v>2.37</v>
      </c>
      <c r="E20" s="9">
        <v>0.3</v>
      </c>
      <c r="F20" s="9">
        <v>14.49</v>
      </c>
      <c r="G20" s="9">
        <v>70.14</v>
      </c>
      <c r="H20" s="9">
        <v>6.9</v>
      </c>
      <c r="I20" s="9">
        <v>9.9</v>
      </c>
      <c r="J20" s="9">
        <v>26.1</v>
      </c>
      <c r="K20" s="9">
        <v>0.33</v>
      </c>
      <c r="L20" s="9">
        <v>0.03</v>
      </c>
      <c r="M20" s="9">
        <v>0</v>
      </c>
      <c r="N20" s="9">
        <v>0.39</v>
      </c>
      <c r="O20" s="9">
        <v>0</v>
      </c>
      <c r="P20" s="12"/>
    </row>
    <row r="21" spans="1:18">
      <c r="A21" s="44"/>
      <c r="B21" s="43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14"/>
    </row>
    <row r="22" spans="1:18">
      <c r="A22" s="6"/>
      <c r="B22" s="16" t="s">
        <v>1</v>
      </c>
      <c r="C22" s="9"/>
      <c r="D22" s="17">
        <f t="shared" ref="D22:O22" si="0">D17+D18+D19+D20+D21</f>
        <v>22.48</v>
      </c>
      <c r="E22" s="17">
        <f t="shared" si="0"/>
        <v>30.080000000000002</v>
      </c>
      <c r="F22" s="17">
        <f t="shared" si="0"/>
        <v>64.53</v>
      </c>
      <c r="G22" s="17">
        <f t="shared" si="0"/>
        <v>625.34</v>
      </c>
      <c r="H22" s="17">
        <f t="shared" si="0"/>
        <v>146.72999999999999</v>
      </c>
      <c r="I22" s="17">
        <f t="shared" si="0"/>
        <v>152.37</v>
      </c>
      <c r="J22" s="17">
        <f t="shared" si="0"/>
        <v>101.1</v>
      </c>
      <c r="K22" s="17">
        <f t="shared" si="0"/>
        <v>1.6199999999999999</v>
      </c>
      <c r="L22" s="17">
        <f t="shared" si="0"/>
        <v>0.13999999999999999</v>
      </c>
      <c r="M22" s="17">
        <f t="shared" si="0"/>
        <v>1.0750000000000002</v>
      </c>
      <c r="N22" s="17">
        <f t="shared" si="0"/>
        <v>8.39</v>
      </c>
      <c r="O22" s="17">
        <f t="shared" si="0"/>
        <v>51</v>
      </c>
      <c r="P22" s="12"/>
    </row>
    <row r="23" spans="1:18">
      <c r="A23" s="48" t="s">
        <v>51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12"/>
    </row>
    <row r="24" spans="1:18">
      <c r="A24" s="48" t="s">
        <v>50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4"/>
    </row>
    <row r="25" spans="1:18">
      <c r="A25" s="6" t="s">
        <v>81</v>
      </c>
      <c r="B25" s="6" t="s">
        <v>60</v>
      </c>
      <c r="C25" s="9">
        <v>100</v>
      </c>
      <c r="D25" s="9">
        <v>1.43</v>
      </c>
      <c r="E25" s="9">
        <v>6.09</v>
      </c>
      <c r="F25" s="9">
        <v>8.36</v>
      </c>
      <c r="G25" s="9">
        <v>93.9</v>
      </c>
      <c r="H25" s="9">
        <v>35.15</v>
      </c>
      <c r="I25" s="9">
        <v>20.9</v>
      </c>
      <c r="J25" s="9">
        <v>40.97</v>
      </c>
      <c r="K25" s="9">
        <v>1.33</v>
      </c>
      <c r="L25" s="9">
        <v>0.02</v>
      </c>
      <c r="M25" s="9">
        <v>9.5</v>
      </c>
      <c r="N25" s="9">
        <v>0</v>
      </c>
      <c r="O25" s="9">
        <v>0</v>
      </c>
      <c r="P25" s="12"/>
    </row>
    <row r="26" spans="1:18">
      <c r="A26" s="6" t="s">
        <v>47</v>
      </c>
      <c r="B26" s="6" t="s">
        <v>74</v>
      </c>
      <c r="C26" s="9">
        <v>100</v>
      </c>
      <c r="D26" s="9">
        <v>7.88</v>
      </c>
      <c r="E26" s="9">
        <v>4.1399999999999997</v>
      </c>
      <c r="F26" s="9">
        <v>3.74</v>
      </c>
      <c r="G26" s="9">
        <v>82.78</v>
      </c>
      <c r="H26" s="9">
        <v>35.49</v>
      </c>
      <c r="I26" s="9">
        <v>34.14</v>
      </c>
      <c r="J26" s="9">
        <v>129.61000000000001</v>
      </c>
      <c r="K26" s="9">
        <v>0.66</v>
      </c>
      <c r="L26" s="9">
        <v>0.06</v>
      </c>
      <c r="M26" s="9">
        <v>2.36</v>
      </c>
      <c r="N26" s="9">
        <v>1.81</v>
      </c>
      <c r="O26" s="9">
        <v>1.52</v>
      </c>
      <c r="P26" s="12"/>
    </row>
    <row r="27" spans="1:18">
      <c r="A27" s="6" t="s">
        <v>84</v>
      </c>
      <c r="B27" s="6" t="s">
        <v>35</v>
      </c>
      <c r="C27" s="9">
        <v>180</v>
      </c>
      <c r="D27" s="9">
        <v>4.4000000000000004</v>
      </c>
      <c r="E27" s="9">
        <v>4.3</v>
      </c>
      <c r="F27" s="9">
        <v>45.2</v>
      </c>
      <c r="G27" s="9">
        <v>241</v>
      </c>
      <c r="H27" s="9">
        <v>66.36</v>
      </c>
      <c r="I27" s="9">
        <v>72.5</v>
      </c>
      <c r="J27" s="9">
        <v>0</v>
      </c>
      <c r="K27" s="9">
        <v>1.46</v>
      </c>
      <c r="L27" s="9">
        <v>0.09</v>
      </c>
      <c r="M27" s="9">
        <v>10.17</v>
      </c>
      <c r="N27" s="9">
        <v>0</v>
      </c>
      <c r="O27" s="9">
        <v>0</v>
      </c>
      <c r="P27" s="12"/>
    </row>
    <row r="28" spans="1:18">
      <c r="A28" s="6" t="s">
        <v>46</v>
      </c>
      <c r="B28" s="6" t="s">
        <v>2</v>
      </c>
      <c r="C28" s="9">
        <v>200</v>
      </c>
      <c r="D28" s="9">
        <v>0.53</v>
      </c>
      <c r="E28" s="9">
        <v>0</v>
      </c>
      <c r="F28" s="9">
        <v>9.4700000000000006</v>
      </c>
      <c r="G28" s="9">
        <v>40</v>
      </c>
      <c r="H28" s="9">
        <v>13.6</v>
      </c>
      <c r="I28" s="9">
        <v>11.73</v>
      </c>
      <c r="J28" s="9">
        <v>22.13</v>
      </c>
      <c r="K28" s="9">
        <v>2.13</v>
      </c>
      <c r="L28" s="9">
        <v>0</v>
      </c>
      <c r="M28" s="9">
        <v>0.27</v>
      </c>
      <c r="N28" s="9">
        <v>0</v>
      </c>
      <c r="O28" s="9">
        <v>0</v>
      </c>
      <c r="P28" s="12"/>
    </row>
    <row r="29" spans="1:18">
      <c r="A29" s="6" t="s">
        <v>59</v>
      </c>
      <c r="B29" s="6" t="s">
        <v>40</v>
      </c>
      <c r="C29" s="9">
        <v>30</v>
      </c>
      <c r="D29" s="9">
        <v>2.37</v>
      </c>
      <c r="E29" s="9">
        <v>0.3</v>
      </c>
      <c r="F29" s="9">
        <v>14.49</v>
      </c>
      <c r="G29" s="9">
        <v>70.14</v>
      </c>
      <c r="H29" s="9">
        <v>6.9</v>
      </c>
      <c r="I29" s="9">
        <v>9.9</v>
      </c>
      <c r="J29" s="9">
        <v>26.1</v>
      </c>
      <c r="K29" s="9">
        <v>0.33</v>
      </c>
      <c r="L29" s="9">
        <v>0.03</v>
      </c>
      <c r="M29" s="9">
        <v>0</v>
      </c>
      <c r="N29" s="9">
        <v>0.39</v>
      </c>
      <c r="O29" s="9">
        <v>0</v>
      </c>
      <c r="P29" s="12"/>
    </row>
    <row r="30" spans="1:18">
      <c r="A30" s="6"/>
      <c r="B30" s="16" t="s">
        <v>1</v>
      </c>
      <c r="C30" s="9"/>
      <c r="D30" s="17">
        <f t="shared" ref="D30:O30" si="1">D25+D26+D27+D28+D29</f>
        <v>16.61</v>
      </c>
      <c r="E30" s="17">
        <f t="shared" si="1"/>
        <v>14.830000000000002</v>
      </c>
      <c r="F30" s="17">
        <f t="shared" si="1"/>
        <v>81.260000000000005</v>
      </c>
      <c r="G30" s="17">
        <f t="shared" si="1"/>
        <v>527.82000000000005</v>
      </c>
      <c r="H30" s="17">
        <f t="shared" si="1"/>
        <v>157.5</v>
      </c>
      <c r="I30" s="17">
        <f t="shared" si="1"/>
        <v>149.16999999999999</v>
      </c>
      <c r="J30" s="17">
        <f t="shared" si="1"/>
        <v>218.81</v>
      </c>
      <c r="K30" s="17">
        <f t="shared" si="1"/>
        <v>5.91</v>
      </c>
      <c r="L30" s="17">
        <f t="shared" si="1"/>
        <v>0.19999999999999998</v>
      </c>
      <c r="M30" s="17">
        <f t="shared" si="1"/>
        <v>22.3</v>
      </c>
      <c r="N30" s="17">
        <f t="shared" si="1"/>
        <v>2.2000000000000002</v>
      </c>
      <c r="O30" s="17">
        <f t="shared" si="1"/>
        <v>1.52</v>
      </c>
      <c r="P30" s="12"/>
    </row>
    <row r="31" spans="1:18">
      <c r="A31" s="48" t="s">
        <v>52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P31" s="14"/>
      <c r="R31" t="s">
        <v>22</v>
      </c>
    </row>
    <row r="32" spans="1:18">
      <c r="A32" s="48" t="s">
        <v>50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12"/>
    </row>
    <row r="33" spans="1:20">
      <c r="A33" s="6" t="s">
        <v>97</v>
      </c>
      <c r="B33" s="6" t="s">
        <v>98</v>
      </c>
      <c r="C33" s="20">
        <v>100</v>
      </c>
      <c r="D33" s="20">
        <v>1</v>
      </c>
      <c r="E33" s="20">
        <v>4.5</v>
      </c>
      <c r="F33" s="20">
        <v>14.5</v>
      </c>
      <c r="G33" s="20">
        <v>100</v>
      </c>
      <c r="H33" s="20">
        <v>27</v>
      </c>
      <c r="I33" s="20">
        <v>28.5</v>
      </c>
      <c r="J33" s="20">
        <v>0.66</v>
      </c>
      <c r="K33" s="20">
        <v>0.55000000000000004</v>
      </c>
      <c r="L33" s="20">
        <v>0.03</v>
      </c>
      <c r="M33" s="20">
        <v>1.73</v>
      </c>
      <c r="N33" s="20">
        <v>0</v>
      </c>
      <c r="O33" s="20">
        <v>0</v>
      </c>
      <c r="P33" s="15"/>
    </row>
    <row r="34" spans="1:20">
      <c r="A34" s="6" t="s">
        <v>41</v>
      </c>
      <c r="B34" s="6" t="s">
        <v>75</v>
      </c>
      <c r="C34" s="9">
        <v>180</v>
      </c>
      <c r="D34" s="9">
        <v>8.9499999999999993</v>
      </c>
      <c r="E34" s="9">
        <v>6.73</v>
      </c>
      <c r="F34" s="9">
        <v>43</v>
      </c>
      <c r="G34" s="9">
        <v>276.52999999999997</v>
      </c>
      <c r="H34" s="9">
        <v>15.57</v>
      </c>
      <c r="I34" s="9">
        <v>81</v>
      </c>
      <c r="J34" s="9">
        <v>250.2</v>
      </c>
      <c r="K34" s="9">
        <v>4.7300000000000004</v>
      </c>
      <c r="L34" s="9">
        <v>0.22</v>
      </c>
      <c r="M34" s="9">
        <v>0</v>
      </c>
      <c r="N34" s="9">
        <v>1</v>
      </c>
      <c r="O34" s="9">
        <v>0.02</v>
      </c>
      <c r="P34" s="15"/>
      <c r="R34" s="33"/>
    </row>
    <row r="35" spans="1:20">
      <c r="A35" s="6" t="s">
        <v>45</v>
      </c>
      <c r="B35" s="6" t="s">
        <v>36</v>
      </c>
      <c r="C35" s="9">
        <v>100</v>
      </c>
      <c r="D35" s="9">
        <v>21.1</v>
      </c>
      <c r="E35" s="9">
        <v>13.6</v>
      </c>
      <c r="F35" s="9">
        <v>0</v>
      </c>
      <c r="G35" s="9">
        <v>206.25</v>
      </c>
      <c r="H35" s="9">
        <v>39</v>
      </c>
      <c r="I35" s="9">
        <v>20</v>
      </c>
      <c r="J35" s="9">
        <v>143</v>
      </c>
      <c r="K35" s="9">
        <v>1.8</v>
      </c>
      <c r="L35" s="9">
        <v>0.04</v>
      </c>
      <c r="M35" s="9">
        <v>0</v>
      </c>
      <c r="N35" s="9">
        <v>0</v>
      </c>
      <c r="O35" s="9">
        <v>20</v>
      </c>
      <c r="P35" s="12"/>
      <c r="Q35" t="s">
        <v>22</v>
      </c>
      <c r="T35" t="s">
        <v>22</v>
      </c>
    </row>
    <row r="36" spans="1:20">
      <c r="A36" s="6" t="s">
        <v>46</v>
      </c>
      <c r="B36" s="6" t="s">
        <v>2</v>
      </c>
      <c r="C36" s="9">
        <v>200</v>
      </c>
      <c r="D36" s="9">
        <v>0.53</v>
      </c>
      <c r="E36" s="9">
        <v>0</v>
      </c>
      <c r="F36" s="9">
        <v>9.4700000000000006</v>
      </c>
      <c r="G36" s="9">
        <v>40</v>
      </c>
      <c r="H36" s="9">
        <v>13.6</v>
      </c>
      <c r="I36" s="9">
        <v>11.73</v>
      </c>
      <c r="J36" s="9">
        <v>22.13</v>
      </c>
      <c r="K36" s="9">
        <v>2.13</v>
      </c>
      <c r="L36" s="9">
        <v>0</v>
      </c>
      <c r="M36" s="9">
        <v>0.27</v>
      </c>
      <c r="N36" s="9">
        <v>0</v>
      </c>
      <c r="O36" s="9">
        <v>0</v>
      </c>
      <c r="P36" s="12"/>
    </row>
    <row r="37" spans="1:20">
      <c r="A37" s="6" t="s">
        <v>59</v>
      </c>
      <c r="B37" s="6" t="s">
        <v>0</v>
      </c>
      <c r="C37" s="9">
        <v>30</v>
      </c>
      <c r="D37" s="9">
        <v>2.37</v>
      </c>
      <c r="E37" s="9">
        <v>0.3</v>
      </c>
      <c r="F37" s="9">
        <v>14.49</v>
      </c>
      <c r="G37" s="9">
        <v>70.14</v>
      </c>
      <c r="H37" s="9">
        <v>6.9</v>
      </c>
      <c r="I37" s="9">
        <v>9.9</v>
      </c>
      <c r="J37" s="9">
        <v>26.1</v>
      </c>
      <c r="K37" s="9">
        <v>0.33</v>
      </c>
      <c r="L37" s="9">
        <v>0.03</v>
      </c>
      <c r="M37" s="9">
        <v>0</v>
      </c>
      <c r="N37" s="9">
        <v>0.39</v>
      </c>
      <c r="O37" s="9">
        <v>0</v>
      </c>
      <c r="P37" s="12"/>
      <c r="Q37" t="s">
        <v>22</v>
      </c>
    </row>
    <row r="38" spans="1:20">
      <c r="A38" s="38" t="s">
        <v>85</v>
      </c>
      <c r="B38" s="38" t="s">
        <v>86</v>
      </c>
      <c r="C38" s="9">
        <v>50</v>
      </c>
      <c r="D38" s="9">
        <v>3.5</v>
      </c>
      <c r="E38" s="9">
        <v>7.4</v>
      </c>
      <c r="F38" s="9">
        <v>28</v>
      </c>
      <c r="G38" s="9">
        <v>194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2"/>
    </row>
    <row r="39" spans="1:20">
      <c r="A39" s="6"/>
      <c r="B39" s="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2"/>
    </row>
    <row r="40" spans="1:20">
      <c r="A40" s="6"/>
      <c r="B40" s="16" t="s">
        <v>1</v>
      </c>
      <c r="C40" s="9"/>
      <c r="D40" s="17">
        <f t="shared" ref="D40:N40" si="2">D33+D34+D35+D36+D37+D38+D39</f>
        <v>37.450000000000003</v>
      </c>
      <c r="E40" s="17">
        <f t="shared" si="2"/>
        <v>32.53</v>
      </c>
      <c r="F40" s="17">
        <f t="shared" si="2"/>
        <v>109.46</v>
      </c>
      <c r="G40" s="17">
        <f t="shared" si="2"/>
        <v>886.92</v>
      </c>
      <c r="H40" s="17">
        <f t="shared" si="2"/>
        <v>102.07</v>
      </c>
      <c r="I40" s="17">
        <f t="shared" si="2"/>
        <v>151.13</v>
      </c>
      <c r="J40" s="17">
        <f t="shared" si="2"/>
        <v>442.09000000000003</v>
      </c>
      <c r="K40" s="17">
        <f t="shared" si="2"/>
        <v>9.5400000000000009</v>
      </c>
      <c r="L40" s="17">
        <f t="shared" si="2"/>
        <v>0.31999999999999995</v>
      </c>
      <c r="M40" s="17">
        <f t="shared" si="2"/>
        <v>2</v>
      </c>
      <c r="N40" s="17">
        <f t="shared" si="2"/>
        <v>1.3900000000000001</v>
      </c>
      <c r="O40" s="17">
        <f>O33+O34+O35+O36+O37+O39</f>
        <v>20.02</v>
      </c>
      <c r="P40" s="14"/>
    </row>
    <row r="41" spans="1:20">
      <c r="A41" s="48" t="s">
        <v>53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14"/>
    </row>
    <row r="42" spans="1:20">
      <c r="A42" s="48" t="s">
        <v>50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/>
      <c r="P42" s="14"/>
    </row>
    <row r="43" spans="1:20">
      <c r="A43" s="6" t="s">
        <v>20</v>
      </c>
      <c r="B43" s="38" t="s">
        <v>103</v>
      </c>
      <c r="C43" s="8" t="s">
        <v>104</v>
      </c>
      <c r="D43" s="9">
        <v>2.36</v>
      </c>
      <c r="E43" s="9">
        <v>7.49</v>
      </c>
      <c r="F43" s="9">
        <v>14.89</v>
      </c>
      <c r="G43" s="9">
        <v>136</v>
      </c>
      <c r="H43" s="9">
        <v>8.4</v>
      </c>
      <c r="I43" s="9">
        <v>4.2</v>
      </c>
      <c r="J43" s="9">
        <v>2.5</v>
      </c>
      <c r="K43" s="9">
        <v>0.35</v>
      </c>
      <c r="L43" s="9">
        <v>3.4000000000000002E-2</v>
      </c>
      <c r="M43" s="9">
        <v>0</v>
      </c>
      <c r="N43" s="9">
        <v>0</v>
      </c>
      <c r="O43" s="9">
        <v>40</v>
      </c>
      <c r="P43" s="15"/>
    </row>
    <row r="44" spans="1:20">
      <c r="A44" s="6" t="s">
        <v>37</v>
      </c>
      <c r="B44" s="6" t="s">
        <v>38</v>
      </c>
      <c r="C44" s="9">
        <v>180</v>
      </c>
      <c r="D44" s="9">
        <v>3.67</v>
      </c>
      <c r="E44" s="9">
        <v>5.76</v>
      </c>
      <c r="F44" s="9">
        <v>24.53</v>
      </c>
      <c r="G44" s="9">
        <v>164.7</v>
      </c>
      <c r="H44" s="6">
        <v>44.37</v>
      </c>
      <c r="I44" s="9">
        <v>33.299999999999997</v>
      </c>
      <c r="J44" s="9">
        <v>103.91</v>
      </c>
      <c r="K44" s="9">
        <v>1.21</v>
      </c>
      <c r="L44" s="9">
        <v>0.16</v>
      </c>
      <c r="M44" s="9">
        <v>21.8</v>
      </c>
      <c r="N44" s="9">
        <v>0</v>
      </c>
      <c r="O44" s="9">
        <v>30.6</v>
      </c>
      <c r="P44" s="15"/>
      <c r="Q44" t="s">
        <v>22</v>
      </c>
      <c r="S44" t="s">
        <v>22</v>
      </c>
    </row>
    <row r="45" spans="1:20">
      <c r="A45" s="6" t="s">
        <v>18</v>
      </c>
      <c r="B45" s="18" t="s">
        <v>89</v>
      </c>
      <c r="C45" s="19">
        <v>100</v>
      </c>
      <c r="D45" s="20">
        <v>14.13</v>
      </c>
      <c r="E45" s="20">
        <v>11.63</v>
      </c>
      <c r="F45" s="20">
        <v>12.13</v>
      </c>
      <c r="G45" s="20">
        <v>210</v>
      </c>
      <c r="H45" s="20">
        <v>8.6999999999999994E-2</v>
      </c>
      <c r="I45" s="20">
        <v>0.15</v>
      </c>
      <c r="J45" s="20">
        <v>3.58</v>
      </c>
      <c r="K45" s="20">
        <v>0</v>
      </c>
      <c r="L45" s="20">
        <v>43.86</v>
      </c>
      <c r="M45" s="20">
        <v>29.54</v>
      </c>
      <c r="N45" s="20">
        <v>0</v>
      </c>
      <c r="O45" s="20">
        <v>1.34</v>
      </c>
      <c r="P45" s="15"/>
      <c r="T45" t="s">
        <v>22</v>
      </c>
    </row>
    <row r="46" spans="1:20">
      <c r="A46" s="6" t="s">
        <v>48</v>
      </c>
      <c r="B46" s="6" t="s">
        <v>39</v>
      </c>
      <c r="C46" s="9">
        <v>200</v>
      </c>
      <c r="D46" s="9">
        <v>1.4</v>
      </c>
      <c r="E46" s="9">
        <v>1.4</v>
      </c>
      <c r="F46" s="9">
        <v>12.5</v>
      </c>
      <c r="G46" s="9">
        <v>66</v>
      </c>
      <c r="H46" s="9">
        <v>51.37</v>
      </c>
      <c r="I46" s="9">
        <v>5.6</v>
      </c>
      <c r="J46" s="9">
        <v>86.56</v>
      </c>
      <c r="K46" s="9">
        <v>0.04</v>
      </c>
      <c r="L46" s="9">
        <v>0.01</v>
      </c>
      <c r="M46" s="9">
        <v>0.08</v>
      </c>
      <c r="N46" s="9">
        <v>0</v>
      </c>
      <c r="O46" s="9">
        <v>10</v>
      </c>
      <c r="P46" s="15"/>
    </row>
    <row r="47" spans="1:20">
      <c r="A47" s="6" t="s">
        <v>61</v>
      </c>
      <c r="B47" s="38" t="s">
        <v>90</v>
      </c>
      <c r="C47" s="9">
        <v>100</v>
      </c>
      <c r="D47" s="9">
        <v>0.4</v>
      </c>
      <c r="E47" s="9">
        <v>0.4</v>
      </c>
      <c r="F47" s="9">
        <v>9.8000000000000007</v>
      </c>
      <c r="G47" s="9">
        <v>47</v>
      </c>
      <c r="H47" s="9">
        <v>16</v>
      </c>
      <c r="I47" s="9">
        <v>9</v>
      </c>
      <c r="J47" s="9">
        <v>11</v>
      </c>
      <c r="K47" s="9">
        <v>2.2000000000000002</v>
      </c>
      <c r="L47" s="9">
        <v>0</v>
      </c>
      <c r="M47" s="9">
        <v>0</v>
      </c>
      <c r="N47" s="9">
        <v>0</v>
      </c>
      <c r="O47" s="9">
        <v>0</v>
      </c>
      <c r="P47" s="15"/>
      <c r="R47" t="s">
        <v>22</v>
      </c>
      <c r="S47" t="s">
        <v>22</v>
      </c>
    </row>
    <row r="48" spans="1:20">
      <c r="A48" s="6" t="s">
        <v>59</v>
      </c>
      <c r="B48" s="6" t="s">
        <v>0</v>
      </c>
      <c r="C48" s="9">
        <v>30</v>
      </c>
      <c r="D48" s="9">
        <v>2.37</v>
      </c>
      <c r="E48" s="9">
        <v>0.3</v>
      </c>
      <c r="F48" s="9">
        <v>14.49</v>
      </c>
      <c r="G48" s="9">
        <v>70.14</v>
      </c>
      <c r="H48" s="9">
        <v>6.9</v>
      </c>
      <c r="I48" s="9">
        <v>9.9</v>
      </c>
      <c r="J48" s="9">
        <v>26.1</v>
      </c>
      <c r="K48" s="9">
        <v>0.33</v>
      </c>
      <c r="L48" s="9">
        <v>0.03</v>
      </c>
      <c r="M48" s="9">
        <v>0</v>
      </c>
      <c r="N48" s="9">
        <v>0.39</v>
      </c>
      <c r="O48" s="9">
        <v>0</v>
      </c>
      <c r="P48" s="15"/>
    </row>
    <row r="49" spans="1:18">
      <c r="A49" s="6"/>
      <c r="B49" s="16" t="s">
        <v>1</v>
      </c>
      <c r="C49" s="9"/>
      <c r="D49" s="17">
        <f t="shared" ref="D49:O49" si="3">D43+D44+D45+D46+D47+D48</f>
        <v>24.33</v>
      </c>
      <c r="E49" s="17">
        <f t="shared" si="3"/>
        <v>26.98</v>
      </c>
      <c r="F49" s="17">
        <f t="shared" si="3"/>
        <v>88.34</v>
      </c>
      <c r="G49" s="17">
        <f t="shared" si="3"/>
        <v>693.84</v>
      </c>
      <c r="H49" s="17">
        <f t="shared" si="3"/>
        <v>127.12700000000001</v>
      </c>
      <c r="I49" s="17">
        <f t="shared" si="3"/>
        <v>62.15</v>
      </c>
      <c r="J49" s="17">
        <f t="shared" si="3"/>
        <v>233.65</v>
      </c>
      <c r="K49" s="17">
        <f t="shared" si="3"/>
        <v>4.13</v>
      </c>
      <c r="L49" s="17">
        <f t="shared" si="3"/>
        <v>44.094000000000001</v>
      </c>
      <c r="M49" s="17">
        <f t="shared" si="3"/>
        <v>51.42</v>
      </c>
      <c r="N49" s="17">
        <f t="shared" si="3"/>
        <v>0.39</v>
      </c>
      <c r="O49" s="17">
        <f t="shared" si="3"/>
        <v>81.94</v>
      </c>
      <c r="P49" s="15"/>
    </row>
    <row r="50" spans="1:18">
      <c r="A50" s="48" t="s">
        <v>54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15"/>
    </row>
    <row r="51" spans="1:18">
      <c r="A51" s="48" t="s">
        <v>50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0"/>
      <c r="P51" s="12"/>
    </row>
    <row r="52" spans="1:18">
      <c r="A52" s="6" t="s">
        <v>20</v>
      </c>
      <c r="B52" s="7" t="s">
        <v>91</v>
      </c>
      <c r="C52" s="8" t="s">
        <v>92</v>
      </c>
      <c r="D52" s="9">
        <v>2.4</v>
      </c>
      <c r="E52" s="9">
        <v>7.5</v>
      </c>
      <c r="F52" s="9">
        <v>36.9</v>
      </c>
      <c r="G52" s="9">
        <v>222</v>
      </c>
      <c r="H52" s="9">
        <v>15.44</v>
      </c>
      <c r="I52" s="9">
        <v>29.94</v>
      </c>
      <c r="J52" s="9">
        <v>217</v>
      </c>
      <c r="K52" s="9">
        <v>0.64</v>
      </c>
      <c r="L52" s="9">
        <v>0.08</v>
      </c>
      <c r="M52" s="9">
        <v>0</v>
      </c>
      <c r="N52" s="9">
        <v>5.45</v>
      </c>
      <c r="O52" s="9">
        <v>0.15</v>
      </c>
      <c r="P52" s="15"/>
    </row>
    <row r="53" spans="1:18">
      <c r="A53" s="6" t="s">
        <v>42</v>
      </c>
      <c r="B53" s="6" t="s">
        <v>76</v>
      </c>
      <c r="C53" s="9">
        <v>180</v>
      </c>
      <c r="D53" s="9">
        <v>6.62</v>
      </c>
      <c r="E53" s="9">
        <v>5.42</v>
      </c>
      <c r="F53" s="9">
        <v>31.73</v>
      </c>
      <c r="G53" s="9">
        <v>202.14</v>
      </c>
      <c r="H53" s="9">
        <v>5.83</v>
      </c>
      <c r="I53" s="9">
        <v>25.34</v>
      </c>
      <c r="J53" s="9">
        <v>44.6</v>
      </c>
      <c r="K53" s="9">
        <v>1.33</v>
      </c>
      <c r="L53" s="9">
        <v>7.0000000000000007E-2</v>
      </c>
      <c r="M53" s="9">
        <v>0</v>
      </c>
      <c r="N53" s="9">
        <v>0</v>
      </c>
      <c r="O53" s="9">
        <v>25.2</v>
      </c>
      <c r="P53" s="15"/>
    </row>
    <row r="54" spans="1:18">
      <c r="A54" s="6" t="s">
        <v>43</v>
      </c>
      <c r="B54" s="6" t="s">
        <v>77</v>
      </c>
      <c r="C54" s="36">
        <v>70</v>
      </c>
      <c r="D54" s="9">
        <v>11</v>
      </c>
      <c r="E54" s="9">
        <v>17.2</v>
      </c>
      <c r="F54" s="9">
        <v>6.57</v>
      </c>
      <c r="G54" s="9">
        <v>225</v>
      </c>
      <c r="H54" s="9">
        <v>43.22</v>
      </c>
      <c r="I54" s="9">
        <v>65.25</v>
      </c>
      <c r="J54" s="9">
        <v>0</v>
      </c>
      <c r="K54" s="9">
        <v>1.71</v>
      </c>
      <c r="L54" s="9">
        <v>0.3</v>
      </c>
      <c r="M54" s="9">
        <v>8.14</v>
      </c>
      <c r="N54" s="9">
        <v>0</v>
      </c>
      <c r="O54" s="9">
        <v>0</v>
      </c>
      <c r="P54" s="12"/>
    </row>
    <row r="55" spans="1:18">
      <c r="A55" s="6" t="s">
        <v>78</v>
      </c>
      <c r="B55" s="6" t="s">
        <v>82</v>
      </c>
      <c r="C55" s="9">
        <v>200</v>
      </c>
      <c r="D55" s="9">
        <v>0.53</v>
      </c>
      <c r="E55" s="9">
        <v>0</v>
      </c>
      <c r="F55" s="9">
        <v>9.8699999999999992</v>
      </c>
      <c r="G55" s="9">
        <v>41.6</v>
      </c>
      <c r="H55" s="37">
        <v>15.33</v>
      </c>
      <c r="I55" s="37">
        <v>12.27</v>
      </c>
      <c r="J55" s="37">
        <v>23.2</v>
      </c>
      <c r="K55" s="37">
        <v>2.13</v>
      </c>
      <c r="L55" s="37">
        <v>0</v>
      </c>
      <c r="M55" s="37">
        <v>2.13</v>
      </c>
      <c r="N55" s="37">
        <v>0</v>
      </c>
      <c r="O55" s="37">
        <v>0</v>
      </c>
      <c r="P55" s="12"/>
    </row>
    <row r="56" spans="1:18">
      <c r="A56" s="6" t="s">
        <v>61</v>
      </c>
      <c r="B56" s="6" t="s">
        <v>90</v>
      </c>
      <c r="C56" s="9">
        <v>100</v>
      </c>
      <c r="D56" s="9">
        <v>0.4</v>
      </c>
      <c r="E56" s="9">
        <v>0.4</v>
      </c>
      <c r="F56" s="9">
        <v>9.8000000000000007</v>
      </c>
      <c r="G56" s="9">
        <v>47</v>
      </c>
      <c r="H56" s="9">
        <v>16</v>
      </c>
      <c r="I56" s="9">
        <v>9</v>
      </c>
      <c r="J56" s="9">
        <v>11</v>
      </c>
      <c r="K56" s="9">
        <v>2.2000000000000002</v>
      </c>
      <c r="L56" s="9">
        <v>0</v>
      </c>
      <c r="M56" s="9">
        <v>0</v>
      </c>
      <c r="N56" s="9">
        <v>0</v>
      </c>
      <c r="O56" s="9">
        <v>0</v>
      </c>
      <c r="P56" s="15"/>
    </row>
    <row r="57" spans="1:18">
      <c r="A57" s="6" t="s">
        <v>59</v>
      </c>
      <c r="B57" s="6" t="s">
        <v>40</v>
      </c>
      <c r="C57" s="9">
        <v>30</v>
      </c>
      <c r="D57" s="9">
        <v>2.37</v>
      </c>
      <c r="E57" s="9">
        <v>0.3</v>
      </c>
      <c r="F57" s="9">
        <v>14.49</v>
      </c>
      <c r="G57" s="9">
        <v>70.14</v>
      </c>
      <c r="H57" s="9">
        <v>6.9</v>
      </c>
      <c r="I57" s="9">
        <v>9.9</v>
      </c>
      <c r="J57" s="9">
        <v>26.1</v>
      </c>
      <c r="K57" s="9">
        <v>0.33</v>
      </c>
      <c r="L57" s="9">
        <v>0.03</v>
      </c>
      <c r="M57" s="9">
        <v>0</v>
      </c>
      <c r="N57" s="9">
        <v>0.39</v>
      </c>
      <c r="O57" s="9">
        <v>0</v>
      </c>
      <c r="P57" s="12"/>
    </row>
    <row r="58" spans="1:18">
      <c r="A58" s="6"/>
      <c r="B58" s="16" t="s">
        <v>33</v>
      </c>
      <c r="C58" s="9"/>
      <c r="D58" s="17">
        <f>D52+D53+D54+D55+D56+D57</f>
        <v>23.32</v>
      </c>
      <c r="E58" s="17">
        <f>E52+E53+E54+E55+E56+E57</f>
        <v>30.819999999999997</v>
      </c>
      <c r="F58" s="17">
        <f>F52+F53+F54+F55+F56+F57</f>
        <v>109.35999999999999</v>
      </c>
      <c r="G58" s="17">
        <f>G52+G53+G54+G55+G56+G57</f>
        <v>807.88</v>
      </c>
      <c r="H58" s="17">
        <f>H52+H53+H54+H55+H56+H57</f>
        <v>102.72</v>
      </c>
      <c r="I58" s="17">
        <f t="shared" ref="I58:O58" si="4">I52+I53+I54+I55+I56+I57</f>
        <v>151.70000000000002</v>
      </c>
      <c r="J58" s="17">
        <f t="shared" si="4"/>
        <v>321.90000000000003</v>
      </c>
      <c r="K58" s="17">
        <f t="shared" si="4"/>
        <v>8.3400000000000016</v>
      </c>
      <c r="L58" s="17">
        <f t="shared" si="4"/>
        <v>0.48</v>
      </c>
      <c r="M58" s="17">
        <f t="shared" si="4"/>
        <v>10.27</v>
      </c>
      <c r="N58" s="17">
        <f t="shared" si="4"/>
        <v>5.84</v>
      </c>
      <c r="O58" s="17">
        <f t="shared" si="4"/>
        <v>25.349999999999998</v>
      </c>
      <c r="P58" s="15"/>
    </row>
    <row r="59" spans="1:18">
      <c r="A59" s="48" t="s">
        <v>55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0"/>
      <c r="P59" s="15"/>
    </row>
    <row r="60" spans="1:18">
      <c r="A60" s="48" t="s">
        <v>50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0"/>
      <c r="P60" s="15"/>
    </row>
    <row r="61" spans="1:18">
      <c r="A61" s="6" t="s">
        <v>66</v>
      </c>
      <c r="B61" s="6" t="s">
        <v>65</v>
      </c>
      <c r="C61" s="8" t="s">
        <v>25</v>
      </c>
      <c r="D61" s="9">
        <v>5</v>
      </c>
      <c r="E61" s="9">
        <v>3</v>
      </c>
      <c r="F61" s="9">
        <v>14.5</v>
      </c>
      <c r="G61" s="9">
        <v>106</v>
      </c>
      <c r="H61" s="9">
        <v>125</v>
      </c>
      <c r="I61" s="9">
        <v>25</v>
      </c>
      <c r="J61" s="9">
        <v>125</v>
      </c>
      <c r="K61" s="9">
        <v>1</v>
      </c>
      <c r="L61" s="9">
        <v>0.1</v>
      </c>
      <c r="M61" s="9">
        <v>0</v>
      </c>
      <c r="N61" s="9">
        <v>3</v>
      </c>
      <c r="O61" s="9">
        <v>5.0000000000000001E-3</v>
      </c>
      <c r="P61" s="14"/>
    </row>
    <row r="62" spans="1:18">
      <c r="A62" s="6" t="s">
        <v>41</v>
      </c>
      <c r="B62" s="6" t="s">
        <v>75</v>
      </c>
      <c r="C62" s="9">
        <v>180</v>
      </c>
      <c r="D62" s="9">
        <v>8.9499999999999993</v>
      </c>
      <c r="E62" s="9">
        <v>6.73</v>
      </c>
      <c r="F62" s="9">
        <v>43</v>
      </c>
      <c r="G62" s="9">
        <v>276.52999999999997</v>
      </c>
      <c r="H62" s="9">
        <v>15.57</v>
      </c>
      <c r="I62" s="9">
        <v>81</v>
      </c>
      <c r="J62" s="9">
        <v>250.2</v>
      </c>
      <c r="K62" s="9">
        <v>4.7300000000000004</v>
      </c>
      <c r="L62" s="9">
        <v>0.22</v>
      </c>
      <c r="M62" s="9">
        <v>0</v>
      </c>
      <c r="N62" s="9">
        <v>1</v>
      </c>
      <c r="O62" s="9">
        <v>0.02</v>
      </c>
      <c r="P62" s="15"/>
      <c r="Q62" t="s">
        <v>22</v>
      </c>
      <c r="R62" t="s">
        <v>22</v>
      </c>
    </row>
    <row r="63" spans="1:18">
      <c r="A63" s="6" t="s">
        <v>18</v>
      </c>
      <c r="B63" s="38" t="s">
        <v>102</v>
      </c>
      <c r="C63" s="19">
        <v>100</v>
      </c>
      <c r="D63" s="20">
        <v>14.13</v>
      </c>
      <c r="E63" s="20">
        <v>11.63</v>
      </c>
      <c r="F63" s="20">
        <v>12.13</v>
      </c>
      <c r="G63" s="20">
        <v>210</v>
      </c>
      <c r="H63" s="20">
        <v>8.6999999999999994E-2</v>
      </c>
      <c r="I63" s="20">
        <v>0.15</v>
      </c>
      <c r="J63" s="20">
        <v>3.58</v>
      </c>
      <c r="K63" s="20">
        <v>0</v>
      </c>
      <c r="L63" s="20">
        <v>43.86</v>
      </c>
      <c r="M63" s="20">
        <v>29.54</v>
      </c>
      <c r="N63" s="20">
        <v>0</v>
      </c>
      <c r="O63" s="20">
        <v>1.34</v>
      </c>
      <c r="P63" s="15"/>
    </row>
    <row r="64" spans="1:18">
      <c r="A64" s="38" t="s">
        <v>85</v>
      </c>
      <c r="B64" s="38" t="s">
        <v>86</v>
      </c>
      <c r="C64" s="9">
        <v>50</v>
      </c>
      <c r="D64" s="9">
        <v>3.5</v>
      </c>
      <c r="E64" s="9">
        <v>7.4</v>
      </c>
      <c r="F64" s="9">
        <v>28</v>
      </c>
      <c r="G64" s="9">
        <v>194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5"/>
    </row>
    <row r="65" spans="1:18" ht="30">
      <c r="A65" s="6" t="s">
        <v>63</v>
      </c>
      <c r="B65" s="34" t="s">
        <v>73</v>
      </c>
      <c r="C65" s="9">
        <v>200</v>
      </c>
      <c r="D65" s="9">
        <v>3.28</v>
      </c>
      <c r="E65" s="9">
        <v>3</v>
      </c>
      <c r="F65" s="9">
        <v>20.64</v>
      </c>
      <c r="G65" s="9">
        <v>122.6</v>
      </c>
      <c r="H65" s="9">
        <v>7.38</v>
      </c>
      <c r="I65" s="9">
        <v>1.62</v>
      </c>
      <c r="J65" s="9">
        <v>0</v>
      </c>
      <c r="K65" s="9">
        <v>0</v>
      </c>
      <c r="L65" s="9">
        <v>0.04</v>
      </c>
      <c r="M65" s="9">
        <v>0.52</v>
      </c>
      <c r="N65" s="9">
        <v>8</v>
      </c>
      <c r="O65" s="9">
        <v>12</v>
      </c>
      <c r="P65" s="15"/>
    </row>
    <row r="66" spans="1:18">
      <c r="A66" s="6"/>
      <c r="B66" s="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5"/>
    </row>
    <row r="67" spans="1:18">
      <c r="A67" s="6"/>
      <c r="B67" s="16" t="s">
        <v>1</v>
      </c>
      <c r="C67" s="9"/>
      <c r="D67" s="17">
        <f t="shared" ref="D67:O67" si="5">D61+D62+D63+D64+D65+D66</f>
        <v>34.86</v>
      </c>
      <c r="E67" s="17">
        <f t="shared" si="5"/>
        <v>31.759999999999998</v>
      </c>
      <c r="F67" s="42">
        <f t="shared" si="5"/>
        <v>118.27</v>
      </c>
      <c r="G67" s="17">
        <f t="shared" si="5"/>
        <v>909.13</v>
      </c>
      <c r="H67" s="42">
        <f t="shared" si="5"/>
        <v>148.03699999999998</v>
      </c>
      <c r="I67" s="17">
        <f t="shared" si="5"/>
        <v>107.77000000000001</v>
      </c>
      <c r="J67" s="17">
        <f t="shared" si="5"/>
        <v>378.78</v>
      </c>
      <c r="K67" s="17">
        <f t="shared" si="5"/>
        <v>5.73</v>
      </c>
      <c r="L67" s="17">
        <f t="shared" si="5"/>
        <v>44.22</v>
      </c>
      <c r="M67" s="17">
        <f t="shared" si="5"/>
        <v>30.06</v>
      </c>
      <c r="N67" s="17">
        <f t="shared" si="5"/>
        <v>12</v>
      </c>
      <c r="O67" s="17">
        <f t="shared" si="5"/>
        <v>13.365</v>
      </c>
      <c r="P67" s="15"/>
    </row>
    <row r="68" spans="1:18">
      <c r="A68" s="39" t="s">
        <v>56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14"/>
    </row>
    <row r="69" spans="1:18">
      <c r="A69" s="39" t="s">
        <v>50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15"/>
    </row>
    <row r="70" spans="1:18">
      <c r="A70" s="6" t="s">
        <v>69</v>
      </c>
      <c r="B70" s="38" t="s">
        <v>70</v>
      </c>
      <c r="C70" s="9">
        <v>60</v>
      </c>
      <c r="D70" s="9">
        <v>4.1500000000000004</v>
      </c>
      <c r="E70" s="9">
        <v>8.91</v>
      </c>
      <c r="F70" s="9">
        <v>11.57</v>
      </c>
      <c r="G70" s="9">
        <v>10.99</v>
      </c>
      <c r="H70" s="9">
        <v>26.88</v>
      </c>
      <c r="I70" s="9">
        <v>28.13</v>
      </c>
      <c r="J70" s="9">
        <v>0.96</v>
      </c>
      <c r="K70" s="9">
        <v>8.33</v>
      </c>
      <c r="L70" s="9">
        <v>0.14000000000000001</v>
      </c>
      <c r="M70" s="9">
        <v>13.39</v>
      </c>
      <c r="N70" s="9">
        <v>0</v>
      </c>
      <c r="O70" s="9">
        <v>0</v>
      </c>
      <c r="P70" s="15"/>
    </row>
    <row r="71" spans="1:18">
      <c r="A71" s="6" t="s">
        <v>42</v>
      </c>
      <c r="B71" s="6" t="s">
        <v>76</v>
      </c>
      <c r="C71" s="9">
        <v>180</v>
      </c>
      <c r="D71" s="9">
        <v>6.62</v>
      </c>
      <c r="E71" s="9">
        <v>5.42</v>
      </c>
      <c r="F71" s="9">
        <v>31.73</v>
      </c>
      <c r="G71" s="9">
        <v>202.14</v>
      </c>
      <c r="H71" s="9">
        <v>5.83</v>
      </c>
      <c r="I71" s="9">
        <v>25.34</v>
      </c>
      <c r="J71" s="9">
        <v>44.6</v>
      </c>
      <c r="K71" s="9">
        <v>1.33</v>
      </c>
      <c r="L71" s="9">
        <v>7.0000000000000007E-2</v>
      </c>
      <c r="M71" s="9">
        <v>0</v>
      </c>
      <c r="N71" s="9">
        <v>0</v>
      </c>
      <c r="O71" s="9">
        <v>25.2</v>
      </c>
      <c r="P71" s="12"/>
      <c r="Q71" t="s">
        <v>22</v>
      </c>
    </row>
    <row r="72" spans="1:18">
      <c r="A72" s="6" t="s">
        <v>18</v>
      </c>
      <c r="B72" s="38" t="s">
        <v>88</v>
      </c>
      <c r="C72" s="19">
        <v>100</v>
      </c>
      <c r="D72" s="20">
        <v>14.13</v>
      </c>
      <c r="E72" s="20">
        <v>11.63</v>
      </c>
      <c r="F72" s="20">
        <v>12.13</v>
      </c>
      <c r="G72" s="20">
        <v>210</v>
      </c>
      <c r="H72" s="20">
        <v>8.6999999999999994E-2</v>
      </c>
      <c r="I72" s="20">
        <v>0.15</v>
      </c>
      <c r="J72" s="20">
        <v>3.58</v>
      </c>
      <c r="K72" s="20">
        <v>0</v>
      </c>
      <c r="L72" s="20">
        <v>43.86</v>
      </c>
      <c r="M72" s="20">
        <v>29.54</v>
      </c>
      <c r="N72" s="20">
        <v>0</v>
      </c>
      <c r="O72" s="20">
        <v>1.34</v>
      </c>
      <c r="P72" s="15"/>
      <c r="R72" t="s">
        <v>22</v>
      </c>
    </row>
    <row r="73" spans="1:18">
      <c r="A73" s="6" t="s">
        <v>46</v>
      </c>
      <c r="B73" s="6" t="s">
        <v>2</v>
      </c>
      <c r="C73" s="9">
        <v>200</v>
      </c>
      <c r="D73" s="9">
        <v>0.53</v>
      </c>
      <c r="E73" s="9">
        <v>0</v>
      </c>
      <c r="F73" s="9">
        <v>9.4700000000000006</v>
      </c>
      <c r="G73" s="9">
        <v>40</v>
      </c>
      <c r="H73" s="9">
        <v>13.6</v>
      </c>
      <c r="I73" s="9">
        <v>11.73</v>
      </c>
      <c r="J73" s="9">
        <v>22.13</v>
      </c>
      <c r="K73" s="9">
        <v>2.13</v>
      </c>
      <c r="L73" s="9">
        <v>0</v>
      </c>
      <c r="M73" s="9">
        <v>0.27</v>
      </c>
      <c r="N73" s="9">
        <v>0</v>
      </c>
      <c r="O73" s="9">
        <v>0</v>
      </c>
      <c r="P73" s="15"/>
    </row>
    <row r="74" spans="1:18">
      <c r="A74" s="6" t="s">
        <v>59</v>
      </c>
      <c r="B74" s="6" t="s">
        <v>40</v>
      </c>
      <c r="C74" s="9">
        <v>30</v>
      </c>
      <c r="D74" s="9">
        <v>2.37</v>
      </c>
      <c r="E74" s="9">
        <v>0.3</v>
      </c>
      <c r="F74" s="9">
        <v>14.49</v>
      </c>
      <c r="G74" s="9">
        <v>70.14</v>
      </c>
      <c r="H74" s="9">
        <v>6.9</v>
      </c>
      <c r="I74" s="9">
        <v>9.9</v>
      </c>
      <c r="J74" s="9">
        <v>26.1</v>
      </c>
      <c r="K74" s="9">
        <v>0.33</v>
      </c>
      <c r="L74" s="9">
        <v>0.03</v>
      </c>
      <c r="M74" s="9">
        <v>0</v>
      </c>
      <c r="N74" s="9">
        <v>0.39</v>
      </c>
      <c r="O74" s="9">
        <v>0</v>
      </c>
      <c r="P74" s="15"/>
    </row>
    <row r="75" spans="1:18">
      <c r="A75" s="6"/>
      <c r="B75" s="16" t="s">
        <v>1</v>
      </c>
      <c r="C75" s="9"/>
      <c r="D75" s="17">
        <f t="shared" ref="D75:O75" si="6">D70+D71+D72+D73+D74</f>
        <v>27.8</v>
      </c>
      <c r="E75" s="17">
        <f t="shared" si="6"/>
        <v>26.26</v>
      </c>
      <c r="F75" s="17">
        <f t="shared" si="6"/>
        <v>79.39</v>
      </c>
      <c r="G75" s="17">
        <f t="shared" si="6"/>
        <v>533.27</v>
      </c>
      <c r="H75" s="17">
        <f t="shared" si="6"/>
        <v>53.297000000000004</v>
      </c>
      <c r="I75" s="17">
        <f t="shared" si="6"/>
        <v>75.25</v>
      </c>
      <c r="J75" s="17">
        <f t="shared" si="6"/>
        <v>97.37</v>
      </c>
      <c r="K75" s="17">
        <f t="shared" si="6"/>
        <v>12.12</v>
      </c>
      <c r="L75" s="17">
        <f t="shared" si="6"/>
        <v>44.1</v>
      </c>
      <c r="M75" s="17">
        <f t="shared" si="6"/>
        <v>43.2</v>
      </c>
      <c r="N75" s="17">
        <f t="shared" si="6"/>
        <v>0.39</v>
      </c>
      <c r="O75" s="17">
        <f t="shared" si="6"/>
        <v>26.54</v>
      </c>
      <c r="P75" s="14"/>
      <c r="Q75" t="s">
        <v>22</v>
      </c>
      <c r="R75" t="s">
        <v>22</v>
      </c>
    </row>
    <row r="76" spans="1:18">
      <c r="A76" s="28"/>
      <c r="B76" s="29" t="s">
        <v>67</v>
      </c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2"/>
      <c r="P76" s="15"/>
      <c r="R76" t="s">
        <v>22</v>
      </c>
    </row>
    <row r="77" spans="1:18">
      <c r="A77" s="39" t="s">
        <v>50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15"/>
    </row>
    <row r="78" spans="1:18">
      <c r="A78" s="6" t="s">
        <v>21</v>
      </c>
      <c r="B78" s="7" t="s">
        <v>68</v>
      </c>
      <c r="C78" s="8" t="s">
        <v>101</v>
      </c>
      <c r="D78" s="9">
        <v>1.41</v>
      </c>
      <c r="E78" s="9">
        <v>5.08</v>
      </c>
      <c r="F78" s="9">
        <v>9.02</v>
      </c>
      <c r="G78" s="9">
        <v>87.4</v>
      </c>
      <c r="H78" s="9">
        <v>37.369999999999997</v>
      </c>
      <c r="I78" s="9">
        <v>15.16</v>
      </c>
      <c r="J78" s="9">
        <v>27.61</v>
      </c>
      <c r="K78" s="9">
        <v>0.51</v>
      </c>
      <c r="L78" s="9">
        <v>0.03</v>
      </c>
      <c r="M78" s="9">
        <v>32.450000000000003</v>
      </c>
      <c r="N78" s="9">
        <v>0</v>
      </c>
      <c r="O78" s="9">
        <v>0</v>
      </c>
      <c r="P78" s="15"/>
      <c r="Q78" t="s">
        <v>22</v>
      </c>
    </row>
    <row r="79" spans="1:18">
      <c r="A79" s="6" t="s">
        <v>37</v>
      </c>
      <c r="B79" s="6" t="s">
        <v>38</v>
      </c>
      <c r="C79" s="9">
        <v>180</v>
      </c>
      <c r="D79" s="9">
        <v>3.67</v>
      </c>
      <c r="E79" s="9">
        <v>5.76</v>
      </c>
      <c r="F79" s="9">
        <v>24.53</v>
      </c>
      <c r="G79" s="9">
        <v>164.7</v>
      </c>
      <c r="H79" s="6">
        <v>44.37</v>
      </c>
      <c r="I79" s="9">
        <v>33.299999999999997</v>
      </c>
      <c r="J79" s="9">
        <v>103.91</v>
      </c>
      <c r="K79" s="9">
        <v>1.21</v>
      </c>
      <c r="L79" s="9">
        <v>0.16</v>
      </c>
      <c r="M79" s="9">
        <v>21.8</v>
      </c>
      <c r="N79" s="9">
        <v>0</v>
      </c>
      <c r="O79" s="9">
        <v>30.6</v>
      </c>
      <c r="P79" s="15"/>
    </row>
    <row r="80" spans="1:18">
      <c r="A80" s="6" t="s">
        <v>64</v>
      </c>
      <c r="B80" s="6" t="s">
        <v>87</v>
      </c>
      <c r="C80" s="19">
        <v>100</v>
      </c>
      <c r="D80" s="20">
        <v>14.13</v>
      </c>
      <c r="E80" s="20">
        <v>11.63</v>
      </c>
      <c r="F80" s="20">
        <v>12.13</v>
      </c>
      <c r="G80" s="20">
        <v>210</v>
      </c>
      <c r="H80" s="20">
        <v>8.6999999999999994E-2</v>
      </c>
      <c r="I80" s="20">
        <v>0.15</v>
      </c>
      <c r="J80" s="20">
        <v>3.58</v>
      </c>
      <c r="K80" s="20">
        <v>0</v>
      </c>
      <c r="L80" s="20">
        <v>43.86</v>
      </c>
      <c r="M80" s="20">
        <v>29.54</v>
      </c>
      <c r="N80" s="20">
        <v>0</v>
      </c>
      <c r="O80" s="20">
        <v>1.34</v>
      </c>
      <c r="P80" s="15"/>
    </row>
    <row r="81" spans="1:20">
      <c r="A81" s="6" t="s">
        <v>48</v>
      </c>
      <c r="B81" s="6" t="s">
        <v>39</v>
      </c>
      <c r="C81" s="9">
        <v>200</v>
      </c>
      <c r="D81" s="9">
        <v>1.4</v>
      </c>
      <c r="E81" s="9">
        <v>1.4</v>
      </c>
      <c r="F81" s="9">
        <v>12.5</v>
      </c>
      <c r="G81" s="9">
        <v>66</v>
      </c>
      <c r="H81" s="9">
        <v>51.37</v>
      </c>
      <c r="I81" s="9">
        <v>5.6</v>
      </c>
      <c r="J81" s="9">
        <v>86.56</v>
      </c>
      <c r="K81" s="9">
        <v>0.04</v>
      </c>
      <c r="L81" s="9">
        <v>0.01</v>
      </c>
      <c r="M81" s="9">
        <v>0.08</v>
      </c>
      <c r="N81" s="9">
        <v>0</v>
      </c>
      <c r="O81" s="9">
        <v>10</v>
      </c>
      <c r="P81" s="14"/>
      <c r="R81" t="s">
        <v>22</v>
      </c>
    </row>
    <row r="82" spans="1:20">
      <c r="A82" s="6" t="s">
        <v>59</v>
      </c>
      <c r="B82" s="6" t="s">
        <v>40</v>
      </c>
      <c r="C82" s="9">
        <v>30</v>
      </c>
      <c r="D82" s="9">
        <v>2.37</v>
      </c>
      <c r="E82" s="9">
        <v>0.3</v>
      </c>
      <c r="F82" s="9">
        <v>14.49</v>
      </c>
      <c r="G82" s="9">
        <v>70.14</v>
      </c>
      <c r="H82" s="9">
        <v>6.9</v>
      </c>
      <c r="I82" s="9">
        <v>9.9</v>
      </c>
      <c r="J82" s="9">
        <v>26.1</v>
      </c>
      <c r="K82" s="9">
        <v>0.33</v>
      </c>
      <c r="L82" s="9">
        <v>0.03</v>
      </c>
      <c r="M82" s="9">
        <v>0</v>
      </c>
      <c r="N82" s="9">
        <v>0.39</v>
      </c>
      <c r="O82" s="9">
        <v>0</v>
      </c>
      <c r="P82" s="14"/>
    </row>
    <row r="83" spans="1:20">
      <c r="A83" s="6"/>
      <c r="B83" s="16" t="s">
        <v>1</v>
      </c>
      <c r="C83" s="9"/>
      <c r="D83" s="17">
        <f t="shared" ref="D83:O83" si="7">D78+D79+D80+D82</f>
        <v>21.580000000000002</v>
      </c>
      <c r="E83" s="17">
        <f t="shared" si="7"/>
        <v>22.77</v>
      </c>
      <c r="F83" s="17">
        <f t="shared" si="7"/>
        <v>60.17</v>
      </c>
      <c r="G83" s="17">
        <f t="shared" si="7"/>
        <v>532.24</v>
      </c>
      <c r="H83" s="17">
        <f t="shared" si="7"/>
        <v>88.727000000000004</v>
      </c>
      <c r="I83" s="17">
        <f t="shared" si="7"/>
        <v>58.509999999999991</v>
      </c>
      <c r="J83" s="17">
        <f t="shared" si="7"/>
        <v>161.19999999999999</v>
      </c>
      <c r="K83" s="17">
        <f t="shared" si="7"/>
        <v>2.0499999999999998</v>
      </c>
      <c r="L83" s="17">
        <f t="shared" si="7"/>
        <v>44.08</v>
      </c>
      <c r="M83" s="17">
        <f t="shared" si="7"/>
        <v>83.789999999999992</v>
      </c>
      <c r="N83" s="17">
        <f t="shared" si="7"/>
        <v>0.39</v>
      </c>
      <c r="O83" s="17">
        <f t="shared" si="7"/>
        <v>31.94</v>
      </c>
      <c r="P83" s="14"/>
    </row>
    <row r="84" spans="1:20">
      <c r="A84" s="39" t="s">
        <v>57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1"/>
      <c r="P84" s="14"/>
    </row>
    <row r="85" spans="1:20">
      <c r="A85" s="39" t="s">
        <v>50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1"/>
      <c r="P85" s="14"/>
    </row>
    <row r="86" spans="1:20">
      <c r="A86" s="6" t="s">
        <v>105</v>
      </c>
      <c r="B86" s="6" t="s">
        <v>106</v>
      </c>
      <c r="C86" s="9">
        <v>60</v>
      </c>
      <c r="D86" s="9">
        <v>1.395</v>
      </c>
      <c r="E86" s="9">
        <v>0.09</v>
      </c>
      <c r="F86" s="9">
        <v>2.93</v>
      </c>
      <c r="G86" s="9">
        <v>18</v>
      </c>
      <c r="H86" s="9">
        <v>9</v>
      </c>
      <c r="I86" s="9">
        <v>9.4499999999999993</v>
      </c>
      <c r="J86" s="9">
        <v>27.9</v>
      </c>
      <c r="K86" s="9">
        <v>0.32</v>
      </c>
      <c r="L86" s="9">
        <v>5.0000000000000001E-3</v>
      </c>
      <c r="M86" s="9">
        <v>0.32</v>
      </c>
      <c r="N86" s="9">
        <v>0</v>
      </c>
      <c r="O86" s="9">
        <v>0</v>
      </c>
      <c r="P86" s="15"/>
    </row>
    <row r="87" spans="1:20">
      <c r="A87" s="6" t="s">
        <v>84</v>
      </c>
      <c r="B87" s="6" t="s">
        <v>35</v>
      </c>
      <c r="C87" s="9">
        <v>180</v>
      </c>
      <c r="D87" s="9">
        <v>4.4000000000000004</v>
      </c>
      <c r="E87" s="9">
        <v>4.3</v>
      </c>
      <c r="F87" s="9">
        <v>45.2</v>
      </c>
      <c r="G87" s="9">
        <v>241</v>
      </c>
      <c r="H87" s="9">
        <v>66.36</v>
      </c>
      <c r="I87" s="9">
        <v>72.5</v>
      </c>
      <c r="J87" s="9">
        <v>0</v>
      </c>
      <c r="K87" s="9">
        <v>1.46</v>
      </c>
      <c r="L87" s="9">
        <v>0.09</v>
      </c>
      <c r="M87" s="9">
        <v>10.17</v>
      </c>
      <c r="N87" s="9">
        <v>0</v>
      </c>
      <c r="O87" s="9">
        <v>0</v>
      </c>
      <c r="P87" s="15"/>
      <c r="S87" t="s">
        <v>22</v>
      </c>
      <c r="T87" t="s">
        <v>22</v>
      </c>
    </row>
    <row r="88" spans="1:20">
      <c r="A88" s="6" t="s">
        <v>94</v>
      </c>
      <c r="B88" s="6" t="s">
        <v>93</v>
      </c>
      <c r="C88" s="9">
        <v>100</v>
      </c>
      <c r="D88" s="9">
        <v>12.11</v>
      </c>
      <c r="E88" s="9">
        <v>10.06</v>
      </c>
      <c r="F88" s="9">
        <v>2.39</v>
      </c>
      <c r="G88" s="9">
        <v>138.24</v>
      </c>
      <c r="H88" s="9">
        <v>31.33</v>
      </c>
      <c r="I88" s="9">
        <v>12.67</v>
      </c>
      <c r="J88" s="9">
        <v>83</v>
      </c>
      <c r="K88" s="9">
        <v>7.33</v>
      </c>
      <c r="L88" s="9">
        <v>0.03</v>
      </c>
      <c r="M88" s="9">
        <v>0.1</v>
      </c>
      <c r="N88" s="9">
        <v>0.33</v>
      </c>
      <c r="O88" s="9">
        <v>22</v>
      </c>
      <c r="P88" s="15"/>
    </row>
    <row r="89" spans="1:20">
      <c r="A89" s="6" t="s">
        <v>46</v>
      </c>
      <c r="B89" s="6" t="s">
        <v>2</v>
      </c>
      <c r="C89" s="9">
        <v>200</v>
      </c>
      <c r="D89" s="9">
        <v>0.53</v>
      </c>
      <c r="E89" s="9">
        <v>0</v>
      </c>
      <c r="F89" s="9">
        <v>9.4700000000000006</v>
      </c>
      <c r="G89" s="9">
        <v>40</v>
      </c>
      <c r="H89" s="9">
        <v>13.6</v>
      </c>
      <c r="I89" s="9">
        <v>11.73</v>
      </c>
      <c r="J89" s="9">
        <v>22.13</v>
      </c>
      <c r="K89" s="9">
        <v>2.13</v>
      </c>
      <c r="L89" s="9">
        <v>0</v>
      </c>
      <c r="M89" s="9">
        <v>0.27</v>
      </c>
      <c r="N89" s="9">
        <v>0</v>
      </c>
      <c r="O89" s="9">
        <v>0</v>
      </c>
      <c r="P89" s="14"/>
    </row>
    <row r="90" spans="1:20">
      <c r="A90" s="6" t="s">
        <v>61</v>
      </c>
      <c r="B90" s="6" t="s">
        <v>90</v>
      </c>
      <c r="C90" s="9">
        <v>100</v>
      </c>
      <c r="D90" s="9">
        <v>0.4</v>
      </c>
      <c r="E90" s="9">
        <v>0.4</v>
      </c>
      <c r="F90" s="9">
        <v>9.8000000000000007</v>
      </c>
      <c r="G90" s="9">
        <v>47</v>
      </c>
      <c r="H90" s="9">
        <v>16</v>
      </c>
      <c r="I90" s="9">
        <v>9</v>
      </c>
      <c r="J90" s="9">
        <v>11</v>
      </c>
      <c r="K90" s="9">
        <v>2.2000000000000002</v>
      </c>
      <c r="L90" s="9">
        <v>0</v>
      </c>
      <c r="M90" s="9">
        <v>0</v>
      </c>
      <c r="N90" s="9">
        <v>0</v>
      </c>
      <c r="O90" s="9">
        <v>0</v>
      </c>
      <c r="P90" s="14"/>
    </row>
    <row r="91" spans="1:20">
      <c r="A91" s="6" t="s">
        <v>59</v>
      </c>
      <c r="B91" s="6" t="s">
        <v>40</v>
      </c>
      <c r="C91" s="9">
        <v>30</v>
      </c>
      <c r="D91" s="9">
        <v>2.37</v>
      </c>
      <c r="E91" s="9">
        <v>0.3</v>
      </c>
      <c r="F91" s="9">
        <v>14.49</v>
      </c>
      <c r="G91" s="9">
        <v>70.14</v>
      </c>
      <c r="H91" s="9">
        <v>6.9</v>
      </c>
      <c r="I91" s="9">
        <v>9.9</v>
      </c>
      <c r="J91" s="9">
        <v>26.1</v>
      </c>
      <c r="K91" s="9">
        <v>0.33</v>
      </c>
      <c r="L91" s="9">
        <v>0.03</v>
      </c>
      <c r="M91" s="9">
        <v>0</v>
      </c>
      <c r="N91" s="9">
        <v>0.39</v>
      </c>
      <c r="O91" s="9">
        <v>0</v>
      </c>
      <c r="P91" s="15"/>
    </row>
    <row r="92" spans="1:20">
      <c r="A92" s="6"/>
      <c r="B92" s="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5"/>
      <c r="T92" t="s">
        <v>22</v>
      </c>
    </row>
    <row r="93" spans="1:20">
      <c r="A93" s="6"/>
      <c r="B93" s="16" t="s">
        <v>1</v>
      </c>
      <c r="C93" s="9"/>
      <c r="D93" s="17">
        <f t="shared" ref="D93:O93" si="8">D86+D87+D88+D89+D90+D91+D92</f>
        <v>21.205000000000002</v>
      </c>
      <c r="E93" s="17">
        <f t="shared" si="8"/>
        <v>15.15</v>
      </c>
      <c r="F93" s="17">
        <f t="shared" si="8"/>
        <v>84.28</v>
      </c>
      <c r="G93" s="17">
        <f t="shared" si="8"/>
        <v>554.38</v>
      </c>
      <c r="H93" s="17">
        <f t="shared" si="8"/>
        <v>143.19</v>
      </c>
      <c r="I93" s="17">
        <f t="shared" si="8"/>
        <v>125.25000000000001</v>
      </c>
      <c r="J93" s="17">
        <f t="shared" si="8"/>
        <v>170.13</v>
      </c>
      <c r="K93" s="17">
        <f t="shared" si="8"/>
        <v>13.769999999999998</v>
      </c>
      <c r="L93" s="17">
        <f t="shared" si="8"/>
        <v>0.155</v>
      </c>
      <c r="M93" s="17">
        <f t="shared" si="8"/>
        <v>10.86</v>
      </c>
      <c r="N93" s="17">
        <f t="shared" si="8"/>
        <v>0.72</v>
      </c>
      <c r="O93" s="17">
        <f t="shared" si="8"/>
        <v>22</v>
      </c>
      <c r="P93" s="15"/>
      <c r="R93" t="s">
        <v>22</v>
      </c>
    </row>
    <row r="94" spans="1:20">
      <c r="A94" s="39" t="s">
        <v>58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15"/>
    </row>
    <row r="95" spans="1:20" ht="16.5" customHeight="1">
      <c r="A95" s="39" t="s">
        <v>50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5"/>
    </row>
    <row r="96" spans="1:20" ht="18.75" customHeight="1">
      <c r="A96" s="6" t="s">
        <v>66</v>
      </c>
      <c r="B96" s="6" t="s">
        <v>65</v>
      </c>
      <c r="C96" s="8" t="s">
        <v>25</v>
      </c>
      <c r="D96" s="9">
        <v>5</v>
      </c>
      <c r="E96" s="9">
        <v>3</v>
      </c>
      <c r="F96" s="9">
        <v>14.5</v>
      </c>
      <c r="G96" s="9">
        <v>106</v>
      </c>
      <c r="H96" s="9">
        <v>125</v>
      </c>
      <c r="I96" s="9">
        <v>25</v>
      </c>
      <c r="J96" s="9">
        <v>125</v>
      </c>
      <c r="K96" s="9">
        <v>1</v>
      </c>
      <c r="L96" s="9">
        <v>0.1</v>
      </c>
      <c r="M96" s="9">
        <v>0</v>
      </c>
      <c r="N96" s="9">
        <v>3</v>
      </c>
      <c r="O96" s="9">
        <v>5.0000000000000001E-3</v>
      </c>
      <c r="P96" s="5"/>
    </row>
    <row r="97" spans="1:16" ht="29.25" customHeight="1">
      <c r="A97" s="34" t="s">
        <v>95</v>
      </c>
      <c r="B97" s="34" t="s">
        <v>96</v>
      </c>
      <c r="C97" s="47">
        <v>200</v>
      </c>
      <c r="D97" s="47">
        <v>5</v>
      </c>
      <c r="E97" s="47">
        <v>14</v>
      </c>
      <c r="F97" s="47">
        <v>34.700000000000003</v>
      </c>
      <c r="G97" s="47">
        <v>290</v>
      </c>
      <c r="H97" s="47">
        <v>37.18</v>
      </c>
      <c r="I97" s="47">
        <v>56.74</v>
      </c>
      <c r="J97" s="47">
        <v>0</v>
      </c>
      <c r="K97" s="47">
        <v>1.73</v>
      </c>
      <c r="L97" s="47">
        <v>0.21</v>
      </c>
      <c r="M97" s="47">
        <v>19</v>
      </c>
      <c r="N97" s="47">
        <v>0</v>
      </c>
      <c r="O97" s="47">
        <v>0</v>
      </c>
      <c r="P97" s="5"/>
    </row>
    <row r="98" spans="1:16" ht="18" customHeight="1">
      <c r="A98" s="6" t="s">
        <v>78</v>
      </c>
      <c r="B98" s="6" t="s">
        <v>82</v>
      </c>
      <c r="C98" s="9">
        <v>200</v>
      </c>
      <c r="D98" s="9">
        <v>0.53</v>
      </c>
      <c r="E98" s="9">
        <v>0</v>
      </c>
      <c r="F98" s="9">
        <v>9.8699999999999992</v>
      </c>
      <c r="G98" s="9">
        <v>41.6</v>
      </c>
      <c r="H98" s="37">
        <v>15.33</v>
      </c>
      <c r="I98" s="37">
        <v>12.27</v>
      </c>
      <c r="J98" s="37">
        <v>23.2</v>
      </c>
      <c r="K98" s="37">
        <v>2.13</v>
      </c>
      <c r="L98" s="37">
        <v>0</v>
      </c>
      <c r="M98" s="37">
        <v>2.13</v>
      </c>
      <c r="N98" s="37">
        <v>0</v>
      </c>
      <c r="O98" s="37">
        <v>0</v>
      </c>
    </row>
    <row r="99" spans="1:16">
      <c r="A99" s="6" t="s">
        <v>61</v>
      </c>
      <c r="B99" s="6" t="s">
        <v>90</v>
      </c>
      <c r="C99" s="9">
        <v>100</v>
      </c>
      <c r="D99" s="9">
        <v>0.4</v>
      </c>
      <c r="E99" s="9">
        <v>0.4</v>
      </c>
      <c r="F99" s="9">
        <v>9.8000000000000007</v>
      </c>
      <c r="G99" s="9">
        <v>47</v>
      </c>
      <c r="H99" s="9">
        <v>16</v>
      </c>
      <c r="I99" s="9">
        <v>9</v>
      </c>
      <c r="J99" s="9">
        <v>11</v>
      </c>
      <c r="K99" s="9">
        <v>2.2000000000000002</v>
      </c>
      <c r="L99" s="9">
        <v>0</v>
      </c>
      <c r="M99" s="9">
        <v>0</v>
      </c>
      <c r="N99" s="9">
        <v>0</v>
      </c>
      <c r="O99" s="9">
        <v>0</v>
      </c>
    </row>
    <row r="100" spans="1:16">
      <c r="A100" s="6"/>
      <c r="B100" s="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6">
      <c r="A101" s="6"/>
      <c r="B101" s="16" t="s">
        <v>1</v>
      </c>
      <c r="C101" s="9"/>
      <c r="D101" s="17">
        <f>D96+D97+D98+D99+D100</f>
        <v>10.93</v>
      </c>
      <c r="E101" s="17">
        <f>E96+E97+E98+E99+E100</f>
        <v>17.399999999999999</v>
      </c>
      <c r="F101" s="17">
        <f>SUM(F96:F97:F98:F99:F100)</f>
        <v>68.87</v>
      </c>
      <c r="G101" s="17">
        <f>SUM(G96:G97:G98:G99:G100)</f>
        <v>484.6</v>
      </c>
      <c r="H101" s="17">
        <f t="shared" ref="H101:M101" si="9">H96+H97+H98+H99+H100</f>
        <v>193.51000000000002</v>
      </c>
      <c r="I101" s="17">
        <f t="shared" si="9"/>
        <v>103.01</v>
      </c>
      <c r="J101" s="17">
        <f t="shared" si="9"/>
        <v>159.19999999999999</v>
      </c>
      <c r="K101" s="17">
        <f t="shared" si="9"/>
        <v>7.06</v>
      </c>
      <c r="L101" s="17">
        <f t="shared" si="9"/>
        <v>0.31</v>
      </c>
      <c r="M101" s="17">
        <f t="shared" si="9"/>
        <v>21.13</v>
      </c>
      <c r="N101" s="17">
        <f>SUM(N96:N98:N99:N100)</f>
        <v>3</v>
      </c>
      <c r="O101" s="17">
        <f>SUM(O96:O97:O98:O99:O100)</f>
        <v>5.0000000000000001E-3</v>
      </c>
    </row>
    <row r="102" spans="1:16">
      <c r="A102" s="6"/>
      <c r="B102" s="21" t="s">
        <v>34</v>
      </c>
      <c r="C102" s="9"/>
      <c r="D102" s="17">
        <f t="shared" ref="D102:O102" si="10">D22+D30+D40+D49+D58+D67+D75+D83+D93+D101</f>
        <v>240.56500000000005</v>
      </c>
      <c r="E102" s="17">
        <f t="shared" si="10"/>
        <v>248.58</v>
      </c>
      <c r="F102" s="17">
        <f t="shared" si="10"/>
        <v>863.93</v>
      </c>
      <c r="G102" s="17">
        <f t="shared" si="10"/>
        <v>6555.420000000001</v>
      </c>
      <c r="H102" s="17">
        <f t="shared" si="10"/>
        <v>1262.9079999999999</v>
      </c>
      <c r="I102" s="17">
        <f t="shared" si="10"/>
        <v>1136.31</v>
      </c>
      <c r="J102" s="17">
        <f t="shared" si="10"/>
        <v>2284.2299999999996</v>
      </c>
      <c r="K102" s="17">
        <f t="shared" si="10"/>
        <v>70.269999999999982</v>
      </c>
      <c r="L102" s="17">
        <f t="shared" si="10"/>
        <v>178.09900000000002</v>
      </c>
      <c r="M102" s="17">
        <f t="shared" si="10"/>
        <v>276.10499999999996</v>
      </c>
      <c r="N102" s="17">
        <f t="shared" si="10"/>
        <v>34.71</v>
      </c>
      <c r="O102" s="17">
        <f t="shared" si="10"/>
        <v>273.68</v>
      </c>
    </row>
    <row r="103" spans="1:16" ht="21" customHeight="1">
      <c r="A103" s="22" t="s">
        <v>83</v>
      </c>
      <c r="B103" s="22"/>
      <c r="C103" s="22"/>
      <c r="D103" s="22" t="s">
        <v>71</v>
      </c>
      <c r="E103" s="22"/>
      <c r="F103" s="22"/>
      <c r="G103" s="22"/>
      <c r="H103" s="22" t="s">
        <v>22</v>
      </c>
      <c r="I103" s="22"/>
      <c r="J103" s="22"/>
      <c r="K103" s="22"/>
      <c r="L103" s="22"/>
      <c r="M103" s="22"/>
      <c r="N103" s="22"/>
      <c r="O103" s="22"/>
    </row>
  </sheetData>
  <mergeCells count="18">
    <mergeCell ref="A32:O32"/>
    <mergeCell ref="A31:O31"/>
    <mergeCell ref="A24:O24"/>
    <mergeCell ref="A42:O42"/>
    <mergeCell ref="C8:Q10"/>
    <mergeCell ref="A23:O23"/>
    <mergeCell ref="A15:O15"/>
    <mergeCell ref="A16:O16"/>
    <mergeCell ref="D12:F12"/>
    <mergeCell ref="L12:O12"/>
    <mergeCell ref="H12:K12"/>
    <mergeCell ref="G12:G13"/>
    <mergeCell ref="B12:B13"/>
    <mergeCell ref="A51:O51"/>
    <mergeCell ref="A60:O60"/>
    <mergeCell ref="A50:O50"/>
    <mergeCell ref="A59:O59"/>
    <mergeCell ref="A41:O41"/>
  </mergeCells>
  <phoneticPr fontId="0" type="noConversion"/>
  <pageMargins left="0.98425196850393704" right="0.19685039370078741" top="0.19685039370078741" bottom="0.19685039370078741" header="0" footer="0"/>
  <pageSetup paperSize="9" scale="81" orientation="landscape" r:id="rId1"/>
  <rowBreaks count="1" manualBreakCount="1">
    <brk id="49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11-17</vt:lpstr>
      <vt:lpstr>Лист2</vt:lpstr>
      <vt:lpstr>Лист3</vt:lpstr>
      <vt:lpstr>'11-17'!Область_печати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2024-09-13T00:58:49Z</dcterms:modified>
</cp:coreProperties>
</file>